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АнисимоваАГ\Desktop\"/>
    </mc:Choice>
  </mc:AlternateContent>
  <bookViews>
    <workbookView xWindow="0" yWindow="0" windowWidth="24000" windowHeight="9735"/>
  </bookViews>
  <sheets>
    <sheet name="прием" sheetId="17" r:id="rId1"/>
  </sheets>
  <definedNames>
    <definedName name="_xlnm._FilterDatabase" localSheetId="0" hidden="1">прием!$A$14:$BA$32</definedName>
    <definedName name="_xlnm.Print_Area" localSheetId="0">прием!$A$1:$AW$15</definedName>
  </definedNames>
  <calcPr calcId="152511"/>
</workbook>
</file>

<file path=xl/calcChain.xml><?xml version="1.0" encoding="utf-8"?>
<calcChain xmlns="http://schemas.openxmlformats.org/spreadsheetml/2006/main">
  <c r="J16" i="17" l="1"/>
  <c r="K16" i="17"/>
  <c r="M16" i="17"/>
  <c r="N16" i="17"/>
  <c r="Q16" i="17"/>
  <c r="R16" i="17"/>
  <c r="S16" i="17"/>
  <c r="T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I17" i="17"/>
  <c r="L17" i="17"/>
  <c r="U17" i="17"/>
  <c r="V17" i="17"/>
  <c r="AL17" i="17"/>
  <c r="AM17" i="17"/>
  <c r="AN17" i="17"/>
  <c r="I18" i="17"/>
  <c r="AO18" i="17" s="1"/>
  <c r="L18" i="17"/>
  <c r="U18" i="17"/>
  <c r="V18" i="17"/>
  <c r="AL18" i="17"/>
  <c r="AM18" i="17"/>
  <c r="AN18" i="17"/>
  <c r="I19" i="17"/>
  <c r="AO19" i="17" s="1"/>
  <c r="L19" i="17"/>
  <c r="U19" i="17"/>
  <c r="V19" i="17"/>
  <c r="AL19" i="17"/>
  <c r="AM19" i="17"/>
  <c r="AN19" i="17"/>
  <c r="I20" i="17"/>
  <c r="AO20" i="17" s="1"/>
  <c r="L20" i="17"/>
  <c r="U20" i="17"/>
  <c r="V20" i="17"/>
  <c r="AL20" i="17"/>
  <c r="AM20" i="17"/>
  <c r="AN20" i="17"/>
  <c r="I21" i="17"/>
  <c r="AO21" i="17" s="1"/>
  <c r="L21" i="17"/>
  <c r="U21" i="17"/>
  <c r="V21" i="17"/>
  <c r="AL21" i="17"/>
  <c r="AM21" i="17"/>
  <c r="AN21" i="17"/>
  <c r="I22" i="17"/>
  <c r="AO22" i="17" s="1"/>
  <c r="L22" i="17"/>
  <c r="U22" i="17"/>
  <c r="V22" i="17"/>
  <c r="AL22" i="17"/>
  <c r="AM22" i="17"/>
  <c r="AN22" i="17"/>
  <c r="I23" i="17"/>
  <c r="AO23" i="17" s="1"/>
  <c r="L23" i="17"/>
  <c r="P23" i="17"/>
  <c r="V23" i="17"/>
  <c r="AL23" i="17"/>
  <c r="AM23" i="17"/>
  <c r="AN23" i="17"/>
  <c r="I24" i="17"/>
  <c r="L24" i="17"/>
  <c r="O24" i="17"/>
  <c r="P24" i="17"/>
  <c r="V24" i="17"/>
  <c r="AM24" i="17"/>
  <c r="AO24" i="17"/>
  <c r="I25" i="17"/>
  <c r="AO25" i="17" s="1"/>
  <c r="L25" i="17"/>
  <c r="U25" i="17"/>
  <c r="V25" i="17"/>
  <c r="AL25" i="17"/>
  <c r="AM25" i="17"/>
  <c r="AN25" i="17"/>
  <c r="I26" i="17"/>
  <c r="AN26" i="17" s="1"/>
  <c r="L26" i="17"/>
  <c r="V26" i="17"/>
  <c r="AL26" i="17"/>
  <c r="AM26" i="17"/>
  <c r="I27" i="17"/>
  <c r="AO27" i="17" s="1"/>
  <c r="L27" i="17"/>
  <c r="AL27" i="17"/>
  <c r="AM27" i="17"/>
  <c r="AN27" i="17"/>
  <c r="I28" i="17"/>
  <c r="AO28" i="17" s="1"/>
  <c r="L28" i="17"/>
  <c r="U28" i="17"/>
  <c r="V28" i="17"/>
  <c r="AL28" i="17"/>
  <c r="AM28" i="17"/>
  <c r="AN28" i="17"/>
  <c r="I29" i="17"/>
  <c r="AO29" i="17" s="1"/>
  <c r="L29" i="17"/>
  <c r="AL29" i="17"/>
  <c r="AM29" i="17"/>
  <c r="AN29" i="17"/>
  <c r="I30" i="17"/>
  <c r="AO30" i="17" s="1"/>
  <c r="L30" i="17"/>
  <c r="U30" i="17"/>
  <c r="V30" i="17"/>
  <c r="AL30" i="17"/>
  <c r="AM30" i="17"/>
  <c r="AN30" i="17"/>
  <c r="I31" i="17"/>
  <c r="L31" i="17"/>
  <c r="O31" i="17"/>
  <c r="P31" i="17"/>
  <c r="V31" i="17"/>
  <c r="AM31" i="17"/>
  <c r="AO31" i="17"/>
  <c r="AO26" i="17" l="1"/>
  <c r="P16" i="17"/>
  <c r="L16" i="17"/>
  <c r="V16" i="17"/>
  <c r="U16" i="17"/>
  <c r="I16" i="17"/>
  <c r="AO17" i="17"/>
  <c r="AL31" i="17"/>
  <c r="AN31" i="17"/>
  <c r="O16" i="17"/>
  <c r="AL24" i="17"/>
  <c r="AN24" i="17"/>
  <c r="AK16" i="17"/>
  <c r="AM16" i="17"/>
  <c r="AO16" i="17" l="1"/>
  <c r="AN16" i="17"/>
  <c r="AL16" i="17"/>
</calcChain>
</file>

<file path=xl/sharedStrings.xml><?xml version="1.0" encoding="utf-8"?>
<sst xmlns="http://schemas.openxmlformats.org/spreadsheetml/2006/main" count="204" uniqueCount="101">
  <si>
    <t>ОУ</t>
  </si>
  <si>
    <t>Программа обучения</t>
  </si>
  <si>
    <t>Форма обучения</t>
  </si>
  <si>
    <t>Код специальности, профессии</t>
  </si>
  <si>
    <t xml:space="preserve">План приема </t>
  </si>
  <si>
    <t>бюджет</t>
  </si>
  <si>
    <t>внебюджет</t>
  </si>
  <si>
    <t>Всего</t>
  </si>
  <si>
    <t>9кл</t>
  </si>
  <si>
    <t>11кл</t>
  </si>
  <si>
    <t>Инвалиды</t>
  </si>
  <si>
    <t>Коренные малочисленные народы Севера</t>
  </si>
  <si>
    <t>Из Хабаровского края</t>
  </si>
  <si>
    <t>Из других регионов РФ</t>
  </si>
  <si>
    <t>Иностранные граждане</t>
  </si>
  <si>
    <t>о</t>
  </si>
  <si>
    <t>19.01.17</t>
  </si>
  <si>
    <t>Повар, кондитер</t>
  </si>
  <si>
    <t>з</t>
  </si>
  <si>
    <t>38.02.01</t>
  </si>
  <si>
    <t>15.01.05</t>
  </si>
  <si>
    <t>Экономика и бухгалтерский учет (по отраслям)</t>
  </si>
  <si>
    <t>21.02.17</t>
  </si>
  <si>
    <t>Подземная разработка месторождений полезных ископаемых</t>
  </si>
  <si>
    <t>44.02.01</t>
  </si>
  <si>
    <t>Дошкольное образование</t>
  </si>
  <si>
    <t>09.02.03</t>
  </si>
  <si>
    <t>Программирование в компьютерных системах</t>
  </si>
  <si>
    <t>08.02.09</t>
  </si>
  <si>
    <t>Монтаж, наладка и эксплуатация электрооборудования промышленных и гражданских зданий</t>
  </si>
  <si>
    <t>44.02.02</t>
  </si>
  <si>
    <t>Преподавание в начальных классах</t>
  </si>
  <si>
    <t>08.01.08</t>
  </si>
  <si>
    <t>НПГТ</t>
  </si>
  <si>
    <t>Маляр ( Штукатур)</t>
  </si>
  <si>
    <t>Плотник (стекольщик, столяр строительный)</t>
  </si>
  <si>
    <t>ПО</t>
  </si>
  <si>
    <t xml:space="preserve">0 или </t>
  </si>
  <si>
    <t xml:space="preserve">  - во всех формах данные ячейки не заполняются или считаются автоматически </t>
  </si>
  <si>
    <t>1 - найти аббревиатуру в соответствии с информацией на листе "Перечень ПОО"</t>
  </si>
  <si>
    <t>3 - форма обучения: о - очное отделение, з - заочное отделение, о-з - очно-заочное (вечернее) отделение</t>
  </si>
  <si>
    <t>ПКРС</t>
  </si>
  <si>
    <t>ПССЗ</t>
  </si>
  <si>
    <t>др.  муниципальные районы</t>
  </si>
  <si>
    <t>2 - программа обучения: ПССЗ - специальности, ПКРС - профессии, ПО - коррекционные группы</t>
  </si>
  <si>
    <t>Форма собственности</t>
  </si>
  <si>
    <t>3</t>
  </si>
  <si>
    <t>5</t>
  </si>
  <si>
    <t>7</t>
  </si>
  <si>
    <t>9</t>
  </si>
  <si>
    <t>11</t>
  </si>
  <si>
    <t>13</t>
  </si>
  <si>
    <t>23</t>
  </si>
  <si>
    <t>Кгоу</t>
  </si>
  <si>
    <t>ТРЕБУЕТСЯ ПРОВЕРИТЬ базу обучения по внебюджету!</t>
  </si>
  <si>
    <t>Сварщик (ручной и частично механизированной сварки (наплавки)</t>
  </si>
  <si>
    <t>9 кл</t>
  </si>
  <si>
    <t>11 кл</t>
  </si>
  <si>
    <t>18</t>
  </si>
  <si>
    <t>9 и 11 кл</t>
  </si>
  <si>
    <t>выпускники 2016 года</t>
  </si>
  <si>
    <t>из них</t>
  </si>
  <si>
    <t xml:space="preserve">Из них (сумма граф 13 и 19) </t>
  </si>
  <si>
    <t>Поступают по ДОГОВОРАМ О ЦЕЛЕВОМ ОБУЧЕНИИ</t>
  </si>
  <si>
    <t>г.Комсомольск-на-Амуре</t>
  </si>
  <si>
    <t>г. Хабаровск</t>
  </si>
  <si>
    <t>27</t>
  </si>
  <si>
    <t>29</t>
  </si>
  <si>
    <t>30</t>
  </si>
  <si>
    <t>31</t>
  </si>
  <si>
    <t>33</t>
  </si>
  <si>
    <t>Из гр. 33 Лица, вынужденно покинувшие территорию Украины (беженцы)</t>
  </si>
  <si>
    <t>Специальность/профессия</t>
  </si>
  <si>
    <t>Сумма граф 13 и 19</t>
  </si>
  <si>
    <t>Сумма граф 29-33</t>
  </si>
  <si>
    <t>СТРОКА КОНТРОЛЯ (сумма граф 13 и 19 должны быть равны сумме граф 29-33)</t>
  </si>
  <si>
    <t>Сироты, в т.ч. опекаемые</t>
  </si>
  <si>
    <t>Код направления</t>
  </si>
  <si>
    <t>Направление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</si>
  <si>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</si>
  <si>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</si>
  <si>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</si>
  <si>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</si>
  <si>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15.00.00</t>
  </si>
  <si>
    <t>Машиностроение</t>
  </si>
  <si>
    <t>19.00.00</t>
  </si>
  <si>
    <t>Промышленная экология и биотехнологии</t>
  </si>
  <si>
    <t>21.00.00</t>
  </si>
  <si>
    <t xml:space="preserve">Прикладная геология, горное дело, нефтегазовое дело и геодезия </t>
  </si>
  <si>
    <t>38.00.00</t>
  </si>
  <si>
    <t>Экономика и управление</t>
  </si>
  <si>
    <t>44.00.00</t>
  </si>
  <si>
    <t>Образование и педагогические науки</t>
  </si>
  <si>
    <t>08.01.05</t>
  </si>
  <si>
    <t>конкурс на одно место</t>
  </si>
  <si>
    <t>количество оставшихся мест</t>
  </si>
  <si>
    <t>Облицовщик-плиточник, Штукатур</t>
  </si>
  <si>
    <t xml:space="preserve">По состоянию на </t>
  </si>
  <si>
    <t>ИНФОРМАЦИЯ о результатах приема на обучение в КГБ ПОУ НПГТ в 2016 году</t>
  </si>
  <si>
    <t xml:space="preserve">ЗАЧИСЛЕНО 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</si>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</sst>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1" fillId="0" borderId="0"/>
    <xf numFmtId="0" fontId="32" fillId="0" borderId="0"/>
  </cellStyleXfs>
  <cellXfs count="174">
    <xf numFmtId="0" fontId="0" fillId="0" borderId="0" xfId="0"/>
    <xf numFmtId="0" fontId="0" fillId="0" borderId="0" xfId="0" applyFill="1"/>
    <xf numFmtId="0" fontId="0" fillId="0" borderId="0" xfId="0" applyFont="1" applyFill="1"/>
    <xf numFmtId="0" fontId="20" fillId="0" borderId="0" xfId="0" applyFont="1"/>
    <xf numFmtId="0" fontId="1" fillId="0" borderId="0" xfId="0" applyFont="1"/>
    <xf numFmtId="0" fontId="2" fillId="0" borderId="0" xfId="1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/>
    </xf>
    <xf numFmtId="0" fontId="18" fillId="0" borderId="0" xfId="0" applyFont="1" applyFill="1" applyBorder="1"/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18" fillId="0" borderId="0" xfId="0" applyFont="1" applyProtection="1"/>
    <xf numFmtId="0" fontId="17" fillId="0" borderId="0" xfId="0" applyFont="1" applyProtection="1"/>
    <xf numFmtId="0" fontId="23" fillId="0" borderId="0" xfId="0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0" fontId="25" fillId="0" borderId="0" xfId="0" applyFont="1" applyProtection="1"/>
    <xf numFmtId="0" fontId="19" fillId="0" borderId="0" xfId="0" applyFont="1" applyProtection="1"/>
    <xf numFmtId="0" fontId="23" fillId="0" borderId="0" xfId="0" applyFont="1" applyFill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20" fillId="0" borderId="0" xfId="0" applyFont="1" applyProtection="1">
      <protection locked="0"/>
    </xf>
    <xf numFmtId="0" fontId="7" fillId="0" borderId="0" xfId="0" applyFont="1" applyFill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49" fontId="11" fillId="0" borderId="0" xfId="0" applyNumberFormat="1" applyFont="1" applyFill="1" applyAlignment="1" applyProtection="1">
      <alignment wrapText="1"/>
      <protection locked="0"/>
    </xf>
    <xf numFmtId="49" fontId="15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49" fontId="16" fillId="0" borderId="0" xfId="0" applyNumberFormat="1" applyFont="1" applyFill="1" applyAlignment="1" applyProtection="1">
      <alignment wrapText="1"/>
    </xf>
    <xf numFmtId="49" fontId="9" fillId="0" borderId="0" xfId="0" applyNumberFormat="1" applyFont="1" applyFill="1" applyAlignment="1" applyProtection="1">
      <alignment wrapText="1"/>
    </xf>
    <xf numFmtId="0" fontId="16" fillId="0" borderId="0" xfId="0" applyFont="1" applyFill="1" applyAlignment="1" applyProtection="1">
      <alignment horizontal="left" wrapText="1"/>
    </xf>
    <xf numFmtId="0" fontId="7" fillId="0" borderId="0" xfId="0" applyFont="1" applyFill="1" applyAlignment="1" applyProtection="1">
      <alignment wrapText="1"/>
    </xf>
    <xf numFmtId="0" fontId="14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14" fillId="0" borderId="0" xfId="0" applyFont="1" applyFill="1" applyBorder="1" applyAlignment="1" applyProtection="1">
      <alignment horizontal="center" wrapText="1"/>
    </xf>
    <xf numFmtId="0" fontId="17" fillId="0" borderId="0" xfId="0" applyFont="1" applyAlignment="1">
      <alignment horizontal="center" vertical="center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23" xfId="0" applyFont="1" applyFill="1" applyBorder="1" applyAlignment="1" applyProtection="1">
      <alignment horizontal="center" vertical="center" wrapTex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49" fontId="3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49" fontId="11" fillId="3" borderId="0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textRotation="90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wrapText="1"/>
      <protection locked="0"/>
    </xf>
    <xf numFmtId="0" fontId="12" fillId="0" borderId="25" xfId="0" applyFont="1" applyBorder="1"/>
    <xf numFmtId="0" fontId="7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12" fillId="0" borderId="0" xfId="0" applyFont="1" applyBorder="1"/>
    <xf numFmtId="0" fontId="17" fillId="0" borderId="5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/>
    </xf>
    <xf numFmtId="0" fontId="0" fillId="0" borderId="0" xfId="0"/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8" xfId="0" applyNumberFormat="1" applyFont="1" applyFill="1" applyBorder="1" applyAlignment="1" applyProtection="1">
      <alignment horizontal="center" vertical="center" wrapText="1"/>
    </xf>
    <xf numFmtId="0" fontId="6" fillId="4" borderId="7" xfId="0" applyNumberFormat="1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left" vertical="center" wrapText="1"/>
    </xf>
    <xf numFmtId="0" fontId="10" fillId="0" borderId="31" xfId="0" applyFont="1" applyFill="1" applyBorder="1" applyAlignment="1" applyProtection="1">
      <alignment horizontal="left" vertical="center" wrapText="1"/>
    </xf>
    <xf numFmtId="49" fontId="10" fillId="0" borderId="31" xfId="0" applyNumberFormat="1" applyFont="1" applyFill="1" applyBorder="1" applyAlignment="1" applyProtection="1">
      <alignment horizontal="center" vertical="center" wrapText="1"/>
    </xf>
    <xf numFmtId="49" fontId="10" fillId="0" borderId="31" xfId="2" applyNumberFormat="1" applyFont="1" applyFill="1" applyBorder="1" applyAlignment="1" applyProtection="1">
      <alignment horizontal="left" vertical="center"/>
    </xf>
    <xf numFmtId="0" fontId="10" fillId="0" borderId="31" xfId="2" applyFont="1" applyFill="1" applyBorder="1" applyAlignment="1" applyProtection="1">
      <alignment horizontal="left" vertical="center" wrapText="1"/>
    </xf>
    <xf numFmtId="49" fontId="11" fillId="3" borderId="31" xfId="0" applyNumberFormat="1" applyFont="1" applyFill="1" applyBorder="1" applyAlignment="1" applyProtection="1">
      <alignment horizontal="center" vertical="center" wrapText="1"/>
    </xf>
    <xf numFmtId="49" fontId="11" fillId="0" borderId="31" xfId="0" applyNumberFormat="1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left" vertical="center" wrapText="1"/>
    </xf>
    <xf numFmtId="49" fontId="5" fillId="3" borderId="31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165" fontId="12" fillId="0" borderId="0" xfId="0" applyNumberFormat="1" applyFont="1"/>
    <xf numFmtId="0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wrapText="1"/>
      <protection locked="0"/>
    </xf>
    <xf numFmtId="0" fontId="13" fillId="0" borderId="0" xfId="1" applyFont="1" applyFill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2" fillId="0" borderId="0" xfId="1" applyFont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right" wrapText="1"/>
    </xf>
    <xf numFmtId="0" fontId="13" fillId="0" borderId="0" xfId="1" applyFont="1" applyAlignment="1" applyProtection="1">
      <alignment horizontal="left" vertical="center" wrapText="1"/>
    </xf>
    <xf numFmtId="0" fontId="13" fillId="0" borderId="0" xfId="1" applyFont="1" applyFill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left" vertical="center" wrapText="1"/>
    </xf>
    <xf numFmtId="0" fontId="23" fillId="0" borderId="4" xfId="0" applyFont="1" applyFill="1" applyBorder="1" applyAlignment="1" applyProtection="1">
      <alignment horizontal="center" vertical="center" textRotation="90" wrapText="1"/>
    </xf>
    <xf numFmtId="0" fontId="23" fillId="0" borderId="7" xfId="0" applyFont="1" applyFill="1" applyBorder="1" applyAlignment="1" applyProtection="1">
      <alignment horizontal="center" vertical="center" textRotation="90" wrapText="1"/>
    </xf>
    <xf numFmtId="0" fontId="33" fillId="0" borderId="13" xfId="0" applyFont="1" applyBorder="1" applyAlignment="1" applyProtection="1">
      <alignment horizontal="center" vertical="center" textRotation="90"/>
    </xf>
    <xf numFmtId="0" fontId="26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textRotation="90" wrapText="1"/>
    </xf>
    <xf numFmtId="49" fontId="3" fillId="0" borderId="1" xfId="0" applyNumberFormat="1" applyFont="1" applyFill="1" applyBorder="1" applyAlignment="1" applyProtection="1">
      <alignment horizontal="center" vertical="center" textRotation="90" wrapText="1"/>
    </xf>
    <xf numFmtId="49" fontId="3" fillId="0" borderId="28" xfId="0" applyNumberFormat="1" applyFont="1" applyFill="1" applyBorder="1" applyAlignment="1" applyProtection="1">
      <alignment horizontal="center" vertical="center" textRotation="90" wrapText="1"/>
    </xf>
    <xf numFmtId="49" fontId="3" fillId="0" borderId="29" xfId="0" applyNumberFormat="1" applyFont="1" applyFill="1" applyBorder="1" applyAlignment="1" applyProtection="1">
      <alignment horizontal="center" vertical="center" textRotation="90" wrapText="1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1" fillId="5" borderId="14" xfId="0" applyFont="1" applyFill="1" applyBorder="1" applyAlignment="1" applyProtection="1">
      <alignment horizontal="center" vertical="center" wrapText="1"/>
    </xf>
    <xf numFmtId="0" fontId="31" fillId="5" borderId="1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 textRotation="90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textRotation="90" wrapText="1"/>
    </xf>
    <xf numFmtId="0" fontId="11" fillId="0" borderId="1" xfId="0" applyFont="1" applyFill="1" applyBorder="1" applyAlignment="1" applyProtection="1">
      <alignment horizontal="center" vertical="center" textRotation="90" wrapText="1"/>
    </xf>
    <xf numFmtId="0" fontId="23" fillId="0" borderId="3" xfId="0" applyFont="1" applyFill="1" applyBorder="1" applyAlignment="1" applyProtection="1">
      <alignment horizontal="center" vertical="center" textRotation="90" wrapText="1"/>
    </xf>
    <xf numFmtId="0" fontId="23" fillId="0" borderId="6" xfId="0" applyFont="1" applyFill="1" applyBorder="1" applyAlignment="1" applyProtection="1">
      <alignment horizontal="center" vertical="center" textRotation="90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14" fontId="20" fillId="0" borderId="24" xfId="0" applyNumberFormat="1" applyFont="1" applyFill="1" applyBorder="1" applyAlignment="1" applyProtection="1">
      <alignment horizontal="center" wrapText="1"/>
      <protection locked="0"/>
    </xf>
    <xf numFmtId="0" fontId="20" fillId="0" borderId="24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</xf>
    <xf numFmtId="0" fontId="34" fillId="0" borderId="0" xfId="0" applyFont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5" xfId="0" applyFont="1" applyBorder="1" applyAlignment="1" applyProtection="1">
      <alignment horizontal="center" vertical="center" textRotation="90" wrapText="1"/>
    </xf>
    <xf numFmtId="0" fontId="35" fillId="4" borderId="6" xfId="0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Обычный 3 2" xfId="2"/>
  </cellStyles>
  <dxfs count="2"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DC4B9"/>
      <color rgb="FFF17B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3"/>
  <sheetViews>
    <sheetView tabSelected="1" zoomScale="70" zoomScaleNormal="70" workbookViewId="0">
      <pane xSplit="17" ySplit="14" topLeftCell="R15" activePane="bottomRight" state="frozen"/>
      <selection pane="topRight" activeCell="R1" sqref="R1"/>
      <selection pane="bottomLeft" activeCell="A15" sqref="A15"/>
      <selection pane="bottomRight" activeCell="E37" sqref="E37"/>
    </sheetView>
  </sheetViews>
  <sheetFormatPr defaultRowHeight="15.75" x14ac:dyDescent="0.25"/>
  <cols>
    <col min="1" max="1" width="11.5703125" style="31" customWidth="1"/>
    <col min="2" max="2" width="7.85546875" style="31" customWidth="1"/>
    <col min="3" max="3" width="7.140625" style="31" customWidth="1"/>
    <col min="4" max="4" width="4.28515625" style="31" customWidth="1"/>
    <col min="5" max="5" width="9.85546875" style="31" customWidth="1"/>
    <col min="6" max="6" width="26.42578125" style="31" customWidth="1"/>
    <col min="7" max="7" width="10.140625" style="32" customWidth="1"/>
    <col min="8" max="8" width="29" style="33" customWidth="1"/>
    <col min="9" max="9" width="5.7109375" style="24" customWidth="1"/>
    <col min="10" max="10" width="5.7109375" style="52" customWidth="1"/>
    <col min="11" max="11" width="5.7109375" style="77" customWidth="1"/>
    <col min="12" max="12" width="5.7109375" style="24" customWidth="1"/>
    <col min="13" max="14" width="5.7109375" style="52" customWidth="1"/>
    <col min="15" max="15" width="7" style="24" customWidth="1"/>
    <col min="16" max="20" width="5.7109375" style="52" customWidth="1"/>
    <col min="21" max="24" width="5.7109375" style="24" customWidth="1"/>
    <col min="25" max="36" width="5.7109375" style="52" customWidth="1"/>
    <col min="37" max="37" width="6.42578125" style="53" customWidth="1"/>
    <col min="38" max="39" width="5.7109375" style="89" customWidth="1"/>
    <col min="40" max="16384" width="9.140625" style="89"/>
  </cols>
  <sheetData>
    <row r="1" spans="1:53" s="3" customFormat="1" ht="24.75" customHeight="1" x14ac:dyDescent="0.3">
      <c r="A1" s="170" t="s">
        <v>98</v>
      </c>
      <c r="B1" s="126"/>
      <c r="C1" s="126"/>
      <c r="D1" s="126"/>
      <c r="E1" s="126"/>
      <c r="F1" s="126"/>
      <c r="G1" s="126"/>
      <c r="H1" s="126"/>
      <c r="I1" s="126"/>
      <c r="J1" s="127"/>
      <c r="K1" s="127"/>
      <c r="L1" s="127"/>
      <c r="M1" s="127"/>
      <c r="N1" s="127"/>
      <c r="O1" s="126"/>
      <c r="P1" s="127"/>
      <c r="Q1" s="127"/>
      <c r="R1" s="127"/>
      <c r="S1" s="127"/>
      <c r="T1" s="127"/>
      <c r="U1" s="126"/>
      <c r="V1" s="126"/>
      <c r="W1" s="126"/>
      <c r="X1" s="126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23"/>
    </row>
    <row r="2" spans="1:53" s="4" customFormat="1" ht="15.75" customHeight="1" x14ac:dyDescent="0.25">
      <c r="A2" s="37"/>
      <c r="B2" s="37"/>
      <c r="C2" s="38"/>
      <c r="D2" s="38"/>
      <c r="E2" s="38"/>
      <c r="F2" s="38"/>
      <c r="G2" s="39"/>
      <c r="H2" s="40"/>
      <c r="I2" s="41"/>
      <c r="J2" s="42"/>
      <c r="K2" s="82"/>
      <c r="L2" s="81"/>
      <c r="M2" s="82"/>
      <c r="N2" s="82"/>
      <c r="O2" s="81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25"/>
      <c r="AQ2" s="5"/>
      <c r="AR2" s="6"/>
      <c r="AS2" s="7"/>
      <c r="AT2" s="8"/>
      <c r="AU2" s="8"/>
      <c r="AV2" s="6"/>
      <c r="AW2" s="6"/>
      <c r="AX2" s="6"/>
      <c r="AY2" s="9"/>
      <c r="AZ2" s="10"/>
      <c r="BA2" s="11"/>
    </row>
    <row r="3" spans="1:53" s="4" customFormat="1" ht="15.75" customHeight="1" x14ac:dyDescent="0.3">
      <c r="A3" s="129" t="s">
        <v>39</v>
      </c>
      <c r="B3" s="129"/>
      <c r="C3" s="129"/>
      <c r="D3" s="129"/>
      <c r="E3" s="129"/>
      <c r="F3" s="129"/>
      <c r="G3" s="129"/>
      <c r="H3" s="129"/>
      <c r="I3" s="129"/>
      <c r="J3" s="130"/>
      <c r="K3" s="130"/>
      <c r="L3" s="130"/>
      <c r="M3" s="130"/>
      <c r="N3" s="130"/>
      <c r="O3" s="129"/>
      <c r="P3" s="130"/>
      <c r="Q3" s="118"/>
      <c r="R3" s="118"/>
      <c r="S3" s="118"/>
      <c r="T3" s="43"/>
      <c r="U3" s="43"/>
      <c r="V3" s="43"/>
      <c r="W3" s="43"/>
      <c r="X3" s="43"/>
      <c r="Y3" s="43"/>
      <c r="Z3" s="120"/>
      <c r="AA3" s="120"/>
      <c r="AB3" s="120"/>
      <c r="AC3" s="169" t="s">
        <v>97</v>
      </c>
      <c r="AD3" s="169"/>
      <c r="AE3" s="169"/>
      <c r="AF3" s="169"/>
      <c r="AG3" s="169"/>
      <c r="AH3" s="169"/>
      <c r="AI3" s="169"/>
      <c r="AJ3" s="169"/>
      <c r="AK3" s="25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21"/>
      <c r="AY3" s="12"/>
      <c r="AZ3" s="12"/>
      <c r="BA3" s="13"/>
    </row>
    <row r="4" spans="1:53" s="4" customFormat="1" ht="18.75" x14ac:dyDescent="0.3">
      <c r="A4" s="129" t="s">
        <v>44</v>
      </c>
      <c r="B4" s="129"/>
      <c r="C4" s="129"/>
      <c r="D4" s="129"/>
      <c r="E4" s="129"/>
      <c r="F4" s="129"/>
      <c r="G4" s="129"/>
      <c r="H4" s="129"/>
      <c r="I4" s="129"/>
      <c r="J4" s="130"/>
      <c r="K4" s="130"/>
      <c r="L4" s="130"/>
      <c r="M4" s="130"/>
      <c r="N4" s="130"/>
      <c r="O4" s="129"/>
      <c r="P4" s="130"/>
      <c r="Q4" s="118"/>
      <c r="R4" s="118"/>
      <c r="S4" s="118"/>
      <c r="T4" s="43"/>
      <c r="U4" s="43"/>
      <c r="V4" s="43"/>
      <c r="W4" s="43"/>
      <c r="X4" s="43"/>
      <c r="Y4" s="43"/>
      <c r="Z4" s="120"/>
      <c r="AA4" s="120"/>
      <c r="AB4" s="120"/>
      <c r="AC4" s="167">
        <v>42699</v>
      </c>
      <c r="AD4" s="168"/>
      <c r="AE4" s="168"/>
      <c r="AF4" s="168"/>
      <c r="AG4" s="168"/>
      <c r="AH4" s="168"/>
      <c r="AI4" s="168"/>
      <c r="AJ4" s="168"/>
      <c r="AK4" s="25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19"/>
      <c r="AY4" s="14"/>
      <c r="AZ4" s="14"/>
      <c r="BA4" s="15"/>
    </row>
    <row r="5" spans="1:53" s="4" customFormat="1" x14ac:dyDescent="0.25">
      <c r="A5" s="136" t="s">
        <v>40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22"/>
      <c r="R5" s="122"/>
      <c r="S5" s="122"/>
      <c r="T5" s="43"/>
      <c r="U5" s="43"/>
      <c r="V5" s="43"/>
      <c r="W5" s="43"/>
      <c r="X5" s="43"/>
      <c r="Y5" s="43"/>
      <c r="Z5" s="120"/>
      <c r="AA5" s="120"/>
      <c r="AB5" s="120"/>
      <c r="AC5" s="120"/>
      <c r="AD5" s="120"/>
      <c r="AE5" s="120"/>
      <c r="AF5" s="120"/>
      <c r="AG5" s="120"/>
      <c r="AH5" s="120"/>
      <c r="AI5" s="44"/>
      <c r="AJ5" s="44"/>
      <c r="AK5" s="25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23"/>
      <c r="AY5" s="12"/>
      <c r="AZ5" s="12"/>
      <c r="BA5" s="13"/>
    </row>
    <row r="6" spans="1:53" s="4" customFormat="1" ht="15.75" customHeight="1" x14ac:dyDescent="0.25">
      <c r="A6" s="21" t="s">
        <v>37</v>
      </c>
      <c r="B6" s="22"/>
      <c r="C6" s="138" t="s">
        <v>38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44"/>
      <c r="AJ6" s="44"/>
      <c r="AK6" s="25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"/>
      <c r="AZ6" s="12"/>
      <c r="BA6" s="13"/>
    </row>
    <row r="7" spans="1:53" s="4" customFormat="1" ht="19.5" customHeight="1" x14ac:dyDescent="0.25">
      <c r="A7" s="140" t="s">
        <v>54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25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"/>
      <c r="AZ7" s="12"/>
      <c r="BA7" s="13"/>
    </row>
    <row r="8" spans="1:53" s="4" customFormat="1" ht="20.25" customHeight="1" x14ac:dyDescent="0.25">
      <c r="A8" s="37"/>
      <c r="B8" s="37"/>
      <c r="C8" s="38"/>
      <c r="D8" s="38"/>
      <c r="E8" s="38"/>
      <c r="F8" s="38"/>
      <c r="G8" s="39"/>
      <c r="H8" s="40"/>
      <c r="I8" s="41"/>
      <c r="J8" s="82"/>
      <c r="K8" s="82"/>
      <c r="L8" s="81"/>
      <c r="M8" s="82"/>
      <c r="N8" s="82"/>
      <c r="O8" s="41"/>
      <c r="P8" s="42"/>
      <c r="Q8" s="42"/>
      <c r="R8" s="42"/>
      <c r="S8" s="42"/>
      <c r="T8" s="42"/>
      <c r="U8" s="41"/>
      <c r="V8" s="41"/>
      <c r="W8" s="41"/>
      <c r="X8" s="41"/>
      <c r="Y8" s="42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25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19"/>
      <c r="AY8" s="16"/>
      <c r="AZ8" s="16"/>
      <c r="BA8" s="17"/>
    </row>
    <row r="9" spans="1:53" s="50" customFormat="1" ht="20.25" customHeight="1" x14ac:dyDescent="0.2">
      <c r="A9" s="141" t="s">
        <v>0</v>
      </c>
      <c r="B9" s="142" t="s">
        <v>45</v>
      </c>
      <c r="C9" s="143" t="s">
        <v>1</v>
      </c>
      <c r="D9" s="143" t="s">
        <v>2</v>
      </c>
      <c r="E9" s="144" t="s">
        <v>77</v>
      </c>
      <c r="F9" s="144" t="s">
        <v>78</v>
      </c>
      <c r="G9" s="147" t="s">
        <v>3</v>
      </c>
      <c r="H9" s="148" t="s">
        <v>72</v>
      </c>
      <c r="I9" s="148" t="s">
        <v>4</v>
      </c>
      <c r="J9" s="148"/>
      <c r="K9" s="148"/>
      <c r="L9" s="148"/>
      <c r="M9" s="148"/>
      <c r="N9" s="148"/>
      <c r="O9" s="149" t="s">
        <v>99</v>
      </c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71" t="s">
        <v>75</v>
      </c>
      <c r="AL9" s="162" t="s">
        <v>73</v>
      </c>
      <c r="AM9" s="133" t="s">
        <v>74</v>
      </c>
      <c r="AN9" s="135" t="s">
        <v>94</v>
      </c>
      <c r="AO9" s="153" t="s">
        <v>95</v>
      </c>
      <c r="AP9" s="19"/>
      <c r="AQ9" s="19"/>
      <c r="AR9" s="20"/>
      <c r="AS9" s="20"/>
      <c r="AT9" s="20"/>
      <c r="AU9" s="20"/>
      <c r="AV9" s="20"/>
      <c r="AW9" s="18"/>
      <c r="AX9" s="18"/>
      <c r="AY9" s="20"/>
      <c r="AZ9" s="20"/>
      <c r="BA9" s="16"/>
    </row>
    <row r="10" spans="1:53" s="50" customFormat="1" ht="12" customHeight="1" x14ac:dyDescent="0.25">
      <c r="A10" s="141"/>
      <c r="B10" s="142"/>
      <c r="C10" s="143"/>
      <c r="D10" s="143"/>
      <c r="E10" s="145"/>
      <c r="F10" s="145"/>
      <c r="G10" s="147"/>
      <c r="H10" s="148"/>
      <c r="I10" s="152" t="s">
        <v>5</v>
      </c>
      <c r="J10" s="152"/>
      <c r="K10" s="152"/>
      <c r="L10" s="152" t="s">
        <v>6</v>
      </c>
      <c r="M10" s="152"/>
      <c r="N10" s="152"/>
      <c r="O10" s="154" t="s">
        <v>5</v>
      </c>
      <c r="P10" s="155"/>
      <c r="Q10" s="155"/>
      <c r="R10" s="155"/>
      <c r="S10" s="155"/>
      <c r="T10" s="156"/>
      <c r="U10" s="155" t="s">
        <v>6</v>
      </c>
      <c r="V10" s="155"/>
      <c r="W10" s="155"/>
      <c r="X10" s="155"/>
      <c r="Y10" s="155"/>
      <c r="Z10" s="156"/>
      <c r="AA10" s="152" t="s">
        <v>62</v>
      </c>
      <c r="AB10" s="152"/>
      <c r="AC10" s="152"/>
      <c r="AD10" s="152"/>
      <c r="AE10" s="152"/>
      <c r="AF10" s="152"/>
      <c r="AG10" s="152"/>
      <c r="AH10" s="152"/>
      <c r="AI10" s="152"/>
      <c r="AJ10" s="160" t="s">
        <v>71</v>
      </c>
      <c r="AK10" s="172"/>
      <c r="AL10" s="163"/>
      <c r="AM10" s="134"/>
      <c r="AN10" s="135"/>
      <c r="AO10" s="153"/>
    </row>
    <row r="11" spans="1:53" s="50" customFormat="1" ht="16.5" customHeight="1" x14ac:dyDescent="0.25">
      <c r="A11" s="141"/>
      <c r="B11" s="142"/>
      <c r="C11" s="143"/>
      <c r="D11" s="143"/>
      <c r="E11" s="145"/>
      <c r="F11" s="145"/>
      <c r="G11" s="147"/>
      <c r="H11" s="148"/>
      <c r="I11" s="152"/>
      <c r="J11" s="152"/>
      <c r="K11" s="152"/>
      <c r="L11" s="152"/>
      <c r="M11" s="152"/>
      <c r="N11" s="152"/>
      <c r="O11" s="157"/>
      <c r="P11" s="158"/>
      <c r="Q11" s="158"/>
      <c r="R11" s="158"/>
      <c r="S11" s="158"/>
      <c r="T11" s="159"/>
      <c r="U11" s="158"/>
      <c r="V11" s="158"/>
      <c r="W11" s="158"/>
      <c r="X11" s="158"/>
      <c r="Y11" s="158"/>
      <c r="Z11" s="159"/>
      <c r="AA11" s="161" t="s">
        <v>63</v>
      </c>
      <c r="AB11" s="151" t="s">
        <v>76</v>
      </c>
      <c r="AC11" s="151" t="s">
        <v>10</v>
      </c>
      <c r="AD11" s="151" t="s">
        <v>11</v>
      </c>
      <c r="AE11" s="152" t="s">
        <v>12</v>
      </c>
      <c r="AF11" s="152"/>
      <c r="AG11" s="152"/>
      <c r="AH11" s="151" t="s">
        <v>13</v>
      </c>
      <c r="AI11" s="151" t="s">
        <v>14</v>
      </c>
      <c r="AJ11" s="160"/>
      <c r="AK11" s="172"/>
      <c r="AL11" s="163"/>
      <c r="AM11" s="134"/>
      <c r="AN11" s="135"/>
      <c r="AO11" s="153"/>
    </row>
    <row r="12" spans="1:53" s="50" customFormat="1" ht="20.25" customHeight="1" x14ac:dyDescent="0.25">
      <c r="A12" s="141"/>
      <c r="B12" s="142"/>
      <c r="C12" s="143"/>
      <c r="D12" s="143"/>
      <c r="E12" s="145"/>
      <c r="F12" s="145"/>
      <c r="G12" s="147"/>
      <c r="H12" s="148"/>
      <c r="I12" s="152"/>
      <c r="J12" s="152"/>
      <c r="K12" s="152"/>
      <c r="L12" s="152"/>
      <c r="M12" s="152"/>
      <c r="N12" s="152"/>
      <c r="O12" s="164" t="s">
        <v>7</v>
      </c>
      <c r="P12" s="165"/>
      <c r="Q12" s="164" t="s">
        <v>56</v>
      </c>
      <c r="R12" s="165"/>
      <c r="S12" s="166" t="s">
        <v>57</v>
      </c>
      <c r="T12" s="165"/>
      <c r="U12" s="166" t="s">
        <v>7</v>
      </c>
      <c r="V12" s="165"/>
      <c r="W12" s="164" t="s">
        <v>56</v>
      </c>
      <c r="X12" s="165"/>
      <c r="Y12" s="164" t="s">
        <v>57</v>
      </c>
      <c r="Z12" s="165"/>
      <c r="AA12" s="161"/>
      <c r="AB12" s="151"/>
      <c r="AC12" s="151"/>
      <c r="AD12" s="151"/>
      <c r="AE12" s="152"/>
      <c r="AF12" s="152"/>
      <c r="AG12" s="152"/>
      <c r="AH12" s="151"/>
      <c r="AI12" s="151"/>
      <c r="AJ12" s="160"/>
      <c r="AK12" s="172"/>
      <c r="AL12" s="163"/>
      <c r="AM12" s="134"/>
      <c r="AN12" s="135"/>
      <c r="AO12" s="153"/>
    </row>
    <row r="13" spans="1:53" s="50" customFormat="1" ht="28.5" customHeight="1" x14ac:dyDescent="0.25">
      <c r="A13" s="141"/>
      <c r="B13" s="142"/>
      <c r="C13" s="143"/>
      <c r="D13" s="143"/>
      <c r="E13" s="145"/>
      <c r="F13" s="145"/>
      <c r="G13" s="147"/>
      <c r="H13" s="148"/>
      <c r="I13" s="152"/>
      <c r="J13" s="152"/>
      <c r="K13" s="152"/>
      <c r="L13" s="152"/>
      <c r="M13" s="152"/>
      <c r="N13" s="152"/>
      <c r="O13" s="151" t="s">
        <v>59</v>
      </c>
      <c r="P13" s="124" t="s">
        <v>61</v>
      </c>
      <c r="Q13" s="151" t="s">
        <v>7</v>
      </c>
      <c r="R13" s="124" t="s">
        <v>61</v>
      </c>
      <c r="S13" s="151" t="s">
        <v>7</v>
      </c>
      <c r="T13" s="124" t="s">
        <v>61</v>
      </c>
      <c r="U13" s="151" t="s">
        <v>59</v>
      </c>
      <c r="V13" s="124" t="s">
        <v>61</v>
      </c>
      <c r="W13" s="151" t="s">
        <v>7</v>
      </c>
      <c r="X13" s="124" t="s">
        <v>61</v>
      </c>
      <c r="Y13" s="151" t="s">
        <v>7</v>
      </c>
      <c r="Z13" s="124" t="s">
        <v>61</v>
      </c>
      <c r="AA13" s="161"/>
      <c r="AB13" s="151"/>
      <c r="AC13" s="151"/>
      <c r="AD13" s="151"/>
      <c r="AE13" s="152"/>
      <c r="AF13" s="152"/>
      <c r="AG13" s="152"/>
      <c r="AH13" s="151"/>
      <c r="AI13" s="151"/>
      <c r="AJ13" s="160"/>
      <c r="AK13" s="172"/>
      <c r="AL13" s="163"/>
      <c r="AM13" s="134"/>
      <c r="AN13" s="135"/>
      <c r="AO13" s="153"/>
    </row>
    <row r="14" spans="1:53" s="50" customFormat="1" ht="140.25" customHeight="1" x14ac:dyDescent="0.25">
      <c r="A14" s="141"/>
      <c r="B14" s="142"/>
      <c r="C14" s="143"/>
      <c r="D14" s="143"/>
      <c r="E14" s="146"/>
      <c r="F14" s="146"/>
      <c r="G14" s="147"/>
      <c r="H14" s="148"/>
      <c r="I14" s="125" t="s">
        <v>7</v>
      </c>
      <c r="J14" s="125" t="s">
        <v>8</v>
      </c>
      <c r="K14" s="125" t="s">
        <v>9</v>
      </c>
      <c r="L14" s="75" t="s">
        <v>7</v>
      </c>
      <c r="M14" s="125" t="s">
        <v>8</v>
      </c>
      <c r="N14" s="125" t="s">
        <v>9</v>
      </c>
      <c r="O14" s="151"/>
      <c r="P14" s="125" t="s">
        <v>60</v>
      </c>
      <c r="Q14" s="151"/>
      <c r="R14" s="125" t="s">
        <v>60</v>
      </c>
      <c r="S14" s="151"/>
      <c r="T14" s="125" t="s">
        <v>60</v>
      </c>
      <c r="U14" s="151"/>
      <c r="V14" s="125" t="s">
        <v>60</v>
      </c>
      <c r="W14" s="151"/>
      <c r="X14" s="125" t="s">
        <v>60</v>
      </c>
      <c r="Y14" s="151"/>
      <c r="Z14" s="125" t="s">
        <v>60</v>
      </c>
      <c r="AA14" s="161"/>
      <c r="AB14" s="151"/>
      <c r="AC14" s="151"/>
      <c r="AD14" s="151"/>
      <c r="AE14" s="125" t="s">
        <v>65</v>
      </c>
      <c r="AF14" s="125" t="s">
        <v>64</v>
      </c>
      <c r="AG14" s="125" t="s">
        <v>43</v>
      </c>
      <c r="AH14" s="151"/>
      <c r="AI14" s="151"/>
      <c r="AJ14" s="160"/>
      <c r="AK14" s="172"/>
      <c r="AL14" s="163"/>
      <c r="AM14" s="134"/>
      <c r="AN14" s="135"/>
      <c r="AO14" s="153"/>
    </row>
    <row r="15" spans="1:53" s="45" customFormat="1" ht="21" customHeight="1" x14ac:dyDescent="0.25">
      <c r="A15" s="57">
        <v>1</v>
      </c>
      <c r="B15" s="58">
        <v>2</v>
      </c>
      <c r="C15" s="59" t="s">
        <v>46</v>
      </c>
      <c r="D15" s="60">
        <v>4</v>
      </c>
      <c r="E15" s="60"/>
      <c r="F15" s="60"/>
      <c r="G15" s="59" t="s">
        <v>47</v>
      </c>
      <c r="H15" s="61">
        <v>6</v>
      </c>
      <c r="I15" s="62" t="s">
        <v>48</v>
      </c>
      <c r="J15" s="63">
        <v>8</v>
      </c>
      <c r="K15" s="62" t="s">
        <v>49</v>
      </c>
      <c r="L15" s="76">
        <v>10</v>
      </c>
      <c r="M15" s="62" t="s">
        <v>50</v>
      </c>
      <c r="N15" s="63">
        <v>12</v>
      </c>
      <c r="O15" s="62" t="s">
        <v>51</v>
      </c>
      <c r="P15" s="63">
        <v>14</v>
      </c>
      <c r="Q15" s="63">
        <v>15</v>
      </c>
      <c r="R15" s="63">
        <v>16</v>
      </c>
      <c r="S15" s="63">
        <v>17</v>
      </c>
      <c r="T15" s="62" t="s">
        <v>58</v>
      </c>
      <c r="U15" s="63">
        <v>19</v>
      </c>
      <c r="V15" s="63">
        <v>20</v>
      </c>
      <c r="W15" s="63">
        <v>21</v>
      </c>
      <c r="X15" s="63">
        <v>22</v>
      </c>
      <c r="Y15" s="62" t="s">
        <v>52</v>
      </c>
      <c r="Z15" s="63">
        <v>24</v>
      </c>
      <c r="AA15" s="65">
        <v>25</v>
      </c>
      <c r="AB15" s="64">
        <v>26</v>
      </c>
      <c r="AC15" s="62" t="s">
        <v>66</v>
      </c>
      <c r="AD15" s="63">
        <v>28</v>
      </c>
      <c r="AE15" s="62" t="s">
        <v>67</v>
      </c>
      <c r="AF15" s="62" t="s">
        <v>68</v>
      </c>
      <c r="AG15" s="62" t="s">
        <v>69</v>
      </c>
      <c r="AH15" s="63">
        <v>32</v>
      </c>
      <c r="AI15" s="62" t="s">
        <v>70</v>
      </c>
      <c r="AJ15" s="83">
        <v>34</v>
      </c>
      <c r="AK15" s="85"/>
      <c r="AL15" s="86"/>
      <c r="AM15" s="87"/>
    </row>
    <row r="16" spans="1:53" s="2" customFormat="1" ht="18.75" x14ac:dyDescent="0.25">
      <c r="A16" s="49"/>
      <c r="B16" s="46" t="s">
        <v>53</v>
      </c>
      <c r="C16" s="47"/>
      <c r="D16" s="47"/>
      <c r="E16" s="47"/>
      <c r="F16" s="47"/>
      <c r="G16" s="48"/>
      <c r="H16" s="173" t="s">
        <v>100</v>
      </c>
      <c r="I16" s="90">
        <f t="shared" ref="I16:AJ16" si="0">SUM(I17:I31)</f>
        <v>240</v>
      </c>
      <c r="J16" s="90">
        <f t="shared" si="0"/>
        <v>195</v>
      </c>
      <c r="K16" s="90">
        <f t="shared" si="0"/>
        <v>45</v>
      </c>
      <c r="L16" s="90">
        <f t="shared" si="0"/>
        <v>105</v>
      </c>
      <c r="M16" s="90">
        <f t="shared" si="0"/>
        <v>0</v>
      </c>
      <c r="N16" s="90">
        <f t="shared" si="0"/>
        <v>105</v>
      </c>
      <c r="O16" s="90">
        <f t="shared" si="0"/>
        <v>237</v>
      </c>
      <c r="P16" s="90">
        <f t="shared" si="0"/>
        <v>121</v>
      </c>
      <c r="Q16" s="90">
        <f t="shared" si="0"/>
        <v>207</v>
      </c>
      <c r="R16" s="90">
        <f t="shared" si="0"/>
        <v>120</v>
      </c>
      <c r="S16" s="90">
        <f t="shared" si="0"/>
        <v>30</v>
      </c>
      <c r="T16" s="90">
        <f t="shared" si="0"/>
        <v>1</v>
      </c>
      <c r="U16" s="90">
        <f t="shared" si="0"/>
        <v>63</v>
      </c>
      <c r="V16" s="90">
        <f t="shared" si="0"/>
        <v>3</v>
      </c>
      <c r="W16" s="90">
        <f t="shared" si="0"/>
        <v>0</v>
      </c>
      <c r="X16" s="90">
        <f t="shared" si="0"/>
        <v>0</v>
      </c>
      <c r="Y16" s="90">
        <f t="shared" si="0"/>
        <v>53</v>
      </c>
      <c r="Z16" s="90">
        <f t="shared" si="0"/>
        <v>3</v>
      </c>
      <c r="AA16" s="90">
        <f t="shared" si="0"/>
        <v>0</v>
      </c>
      <c r="AB16" s="90">
        <f t="shared" si="0"/>
        <v>21</v>
      </c>
      <c r="AC16" s="90">
        <f t="shared" si="0"/>
        <v>0</v>
      </c>
      <c r="AD16" s="90">
        <f t="shared" si="0"/>
        <v>28</v>
      </c>
      <c r="AE16" s="90">
        <f t="shared" si="0"/>
        <v>0</v>
      </c>
      <c r="AF16" s="90">
        <f t="shared" si="0"/>
        <v>0</v>
      </c>
      <c r="AG16" s="90">
        <f t="shared" si="0"/>
        <v>298</v>
      </c>
      <c r="AH16" s="90">
        <f t="shared" si="0"/>
        <v>1</v>
      </c>
      <c r="AI16" s="90">
        <f t="shared" si="0"/>
        <v>1</v>
      </c>
      <c r="AJ16" s="90">
        <f t="shared" si="0"/>
        <v>0</v>
      </c>
      <c r="AK16" s="88">
        <f>SUM(AE16+AF16+AG16+AH16+AI16)</f>
        <v>300</v>
      </c>
      <c r="AL16" s="97">
        <f t="shared" ref="AL16:AL31" si="1">SUM(O16+U16)</f>
        <v>300</v>
      </c>
      <c r="AM16" s="101">
        <f t="shared" ref="AM16:AM31" si="2">SUM(AE16+AF16+AG16+AH16+AI16)</f>
        <v>300</v>
      </c>
      <c r="AN16" s="112">
        <f>(O16/I16)*100</f>
        <v>98.75</v>
      </c>
      <c r="AO16" s="111">
        <f t="shared" ref="AO16:AO31" si="3">I16-O16</f>
        <v>3</v>
      </c>
    </row>
    <row r="17" spans="1:41" ht="34.5" customHeight="1" x14ac:dyDescent="0.25">
      <c r="A17" s="92" t="s">
        <v>33</v>
      </c>
      <c r="B17" s="94" t="s">
        <v>53</v>
      </c>
      <c r="C17" s="110" t="s">
        <v>41</v>
      </c>
      <c r="D17" s="108" t="s">
        <v>15</v>
      </c>
      <c r="E17" s="102" t="s">
        <v>83</v>
      </c>
      <c r="F17" s="103" t="s">
        <v>84</v>
      </c>
      <c r="G17" s="108" t="s">
        <v>20</v>
      </c>
      <c r="H17" s="109" t="s">
        <v>55</v>
      </c>
      <c r="I17" s="96">
        <f t="shared" ref="I17:I18" si="4">SUM(J17:K17)</f>
        <v>25</v>
      </c>
      <c r="J17" s="97">
        <v>25</v>
      </c>
      <c r="K17" s="99"/>
      <c r="L17" s="98">
        <f>SUM(M17:N17)</f>
        <v>0</v>
      </c>
      <c r="M17" s="91"/>
      <c r="N17" s="95"/>
      <c r="O17" s="93">
        <v>25</v>
      </c>
      <c r="P17" s="93">
        <v>19</v>
      </c>
      <c r="Q17" s="115">
        <v>25</v>
      </c>
      <c r="R17" s="115">
        <v>19</v>
      </c>
      <c r="S17" s="115"/>
      <c r="T17" s="115"/>
      <c r="U17" s="93">
        <f t="shared" ref="U17:V31" si="5">SUM(W17+Y17)</f>
        <v>0</v>
      </c>
      <c r="V17" s="93">
        <f t="shared" si="5"/>
        <v>0</v>
      </c>
      <c r="W17" s="114"/>
      <c r="X17" s="114"/>
      <c r="Y17" s="115"/>
      <c r="Z17" s="116"/>
      <c r="AA17" s="117"/>
      <c r="AB17" s="115">
        <v>1</v>
      </c>
      <c r="AC17" s="115"/>
      <c r="AD17" s="115">
        <v>8</v>
      </c>
      <c r="AE17" s="115"/>
      <c r="AF17" s="115"/>
      <c r="AG17" s="115">
        <v>25</v>
      </c>
      <c r="AH17" s="115"/>
      <c r="AI17" s="115"/>
      <c r="AJ17" s="113"/>
      <c r="AK17" s="100"/>
      <c r="AL17" s="97">
        <f t="shared" si="1"/>
        <v>25</v>
      </c>
      <c r="AM17" s="101">
        <f t="shared" si="2"/>
        <v>25</v>
      </c>
      <c r="AN17" s="112">
        <f t="shared" ref="AN17:AN31" si="6">O17/I17</f>
        <v>1</v>
      </c>
      <c r="AO17" s="111">
        <f t="shared" si="3"/>
        <v>0</v>
      </c>
    </row>
    <row r="18" spans="1:41" ht="25.5" x14ac:dyDescent="0.25">
      <c r="A18" s="92" t="s">
        <v>33</v>
      </c>
      <c r="B18" s="94" t="s">
        <v>53</v>
      </c>
      <c r="C18" s="110" t="s">
        <v>41</v>
      </c>
      <c r="D18" s="108" t="s">
        <v>15</v>
      </c>
      <c r="E18" s="102" t="s">
        <v>85</v>
      </c>
      <c r="F18" s="103" t="s">
        <v>86</v>
      </c>
      <c r="G18" s="108" t="s">
        <v>16</v>
      </c>
      <c r="H18" s="109" t="s">
        <v>17</v>
      </c>
      <c r="I18" s="96">
        <f t="shared" si="4"/>
        <v>25</v>
      </c>
      <c r="J18" s="97">
        <v>25</v>
      </c>
      <c r="K18" s="99"/>
      <c r="L18" s="98">
        <f>SUM(M18:N18)</f>
        <v>0</v>
      </c>
      <c r="M18" s="91"/>
      <c r="N18" s="95"/>
      <c r="O18" s="93">
        <v>25</v>
      </c>
      <c r="P18" s="93">
        <v>18</v>
      </c>
      <c r="Q18" s="115">
        <v>25</v>
      </c>
      <c r="R18" s="115">
        <v>18</v>
      </c>
      <c r="S18" s="115"/>
      <c r="T18" s="115"/>
      <c r="U18" s="93">
        <f t="shared" si="5"/>
        <v>0</v>
      </c>
      <c r="V18" s="93">
        <f t="shared" si="5"/>
        <v>0</v>
      </c>
      <c r="W18" s="114"/>
      <c r="X18" s="114"/>
      <c r="Y18" s="115"/>
      <c r="Z18" s="116"/>
      <c r="AA18" s="117"/>
      <c r="AB18" s="115">
        <v>6</v>
      </c>
      <c r="AC18" s="115"/>
      <c r="AD18" s="115">
        <v>3</v>
      </c>
      <c r="AE18" s="115"/>
      <c r="AF18" s="115"/>
      <c r="AG18" s="115">
        <v>25</v>
      </c>
      <c r="AH18" s="115"/>
      <c r="AI18" s="115"/>
      <c r="AJ18" s="113"/>
      <c r="AK18" s="100"/>
      <c r="AL18" s="97">
        <f t="shared" si="1"/>
        <v>25</v>
      </c>
      <c r="AM18" s="101">
        <f t="shared" si="2"/>
        <v>25</v>
      </c>
      <c r="AN18" s="112">
        <f t="shared" si="6"/>
        <v>1</v>
      </c>
      <c r="AO18" s="111">
        <f t="shared" si="3"/>
        <v>0</v>
      </c>
    </row>
    <row r="19" spans="1:41" ht="25.5" x14ac:dyDescent="0.25">
      <c r="A19" s="92" t="s">
        <v>33</v>
      </c>
      <c r="B19" s="94" t="s">
        <v>53</v>
      </c>
      <c r="C19" s="108" t="s">
        <v>36</v>
      </c>
      <c r="D19" s="108" t="s">
        <v>15</v>
      </c>
      <c r="E19" s="102" t="s">
        <v>79</v>
      </c>
      <c r="F19" s="103" t="s">
        <v>80</v>
      </c>
      <c r="G19" s="104" t="s">
        <v>32</v>
      </c>
      <c r="H19" s="109" t="s">
        <v>34</v>
      </c>
      <c r="I19" s="96">
        <f>SUM(J19:K19)</f>
        <v>15</v>
      </c>
      <c r="J19" s="97">
        <v>15</v>
      </c>
      <c r="K19" s="99"/>
      <c r="L19" s="98">
        <f>SUM(M19:N19)</f>
        <v>0</v>
      </c>
      <c r="M19" s="91"/>
      <c r="N19" s="95"/>
      <c r="O19" s="93">
        <v>15</v>
      </c>
      <c r="P19" s="93">
        <v>11</v>
      </c>
      <c r="Q19" s="115">
        <v>15</v>
      </c>
      <c r="R19" s="115">
        <v>11</v>
      </c>
      <c r="S19" s="115"/>
      <c r="T19" s="115"/>
      <c r="U19" s="93">
        <f t="shared" si="5"/>
        <v>0</v>
      </c>
      <c r="V19" s="93">
        <f t="shared" si="5"/>
        <v>0</v>
      </c>
      <c r="W19" s="114"/>
      <c r="X19" s="114"/>
      <c r="Y19" s="115"/>
      <c r="Z19" s="116"/>
      <c r="AA19" s="117"/>
      <c r="AB19" s="115">
        <v>6</v>
      </c>
      <c r="AC19" s="115"/>
      <c r="AD19" s="115">
        <v>6</v>
      </c>
      <c r="AE19" s="115"/>
      <c r="AF19" s="115"/>
      <c r="AG19" s="115">
        <v>15</v>
      </c>
      <c r="AH19" s="115"/>
      <c r="AI19" s="115"/>
      <c r="AJ19" s="113"/>
      <c r="AK19" s="100"/>
      <c r="AL19" s="97">
        <f t="shared" si="1"/>
        <v>15</v>
      </c>
      <c r="AM19" s="101">
        <f t="shared" si="2"/>
        <v>15</v>
      </c>
      <c r="AN19" s="112">
        <f t="shared" si="6"/>
        <v>1</v>
      </c>
      <c r="AO19" s="111">
        <f t="shared" si="3"/>
        <v>0</v>
      </c>
    </row>
    <row r="20" spans="1:41" ht="25.5" customHeight="1" x14ac:dyDescent="0.25">
      <c r="A20" s="92" t="s">
        <v>33</v>
      </c>
      <c r="B20" s="94" t="s">
        <v>53</v>
      </c>
      <c r="C20" s="108" t="s">
        <v>36</v>
      </c>
      <c r="D20" s="108" t="s">
        <v>15</v>
      </c>
      <c r="E20" s="102" t="s">
        <v>79</v>
      </c>
      <c r="F20" s="103" t="s">
        <v>80</v>
      </c>
      <c r="G20" s="104" t="s">
        <v>93</v>
      </c>
      <c r="H20" s="109" t="s">
        <v>35</v>
      </c>
      <c r="I20" s="96">
        <f>SUM(J20:K20)</f>
        <v>15</v>
      </c>
      <c r="J20" s="97">
        <v>15</v>
      </c>
      <c r="K20" s="99"/>
      <c r="L20" s="98">
        <f>SUM(M20:N20)</f>
        <v>0</v>
      </c>
      <c r="M20" s="91"/>
      <c r="N20" s="95"/>
      <c r="O20" s="93">
        <v>12</v>
      </c>
      <c r="P20" s="93">
        <v>8</v>
      </c>
      <c r="Q20" s="115">
        <v>12</v>
      </c>
      <c r="R20" s="115">
        <v>8</v>
      </c>
      <c r="S20" s="115"/>
      <c r="T20" s="115"/>
      <c r="U20" s="93">
        <f t="shared" si="5"/>
        <v>0</v>
      </c>
      <c r="V20" s="93">
        <f t="shared" si="5"/>
        <v>0</v>
      </c>
      <c r="W20" s="114"/>
      <c r="X20" s="114"/>
      <c r="Y20" s="115"/>
      <c r="Z20" s="116"/>
      <c r="AA20" s="117"/>
      <c r="AB20" s="115">
        <v>3</v>
      </c>
      <c r="AC20" s="115"/>
      <c r="AD20" s="115">
        <v>3</v>
      </c>
      <c r="AE20" s="115"/>
      <c r="AF20" s="115"/>
      <c r="AG20" s="115">
        <v>12</v>
      </c>
      <c r="AH20" s="115"/>
      <c r="AI20" s="115"/>
      <c r="AJ20" s="113"/>
      <c r="AK20" s="100"/>
      <c r="AL20" s="97">
        <f t="shared" si="1"/>
        <v>12</v>
      </c>
      <c r="AM20" s="101">
        <f t="shared" si="2"/>
        <v>12</v>
      </c>
      <c r="AN20" s="112">
        <f t="shared" si="6"/>
        <v>0.8</v>
      </c>
      <c r="AO20" s="111">
        <f t="shared" si="3"/>
        <v>3</v>
      </c>
    </row>
    <row r="21" spans="1:41" ht="25.5" customHeight="1" x14ac:dyDescent="0.25">
      <c r="A21" s="92" t="s">
        <v>33</v>
      </c>
      <c r="B21" s="94" t="s">
        <v>53</v>
      </c>
      <c r="C21" s="108" t="s">
        <v>36</v>
      </c>
      <c r="D21" s="108" t="s">
        <v>15</v>
      </c>
      <c r="E21" s="102" t="s">
        <v>79</v>
      </c>
      <c r="F21" s="103" t="s">
        <v>80</v>
      </c>
      <c r="G21" s="104" t="s">
        <v>93</v>
      </c>
      <c r="H21" s="109" t="s">
        <v>96</v>
      </c>
      <c r="I21" s="96">
        <f>SUM(J21:K21)</f>
        <v>15</v>
      </c>
      <c r="J21" s="97">
        <v>15</v>
      </c>
      <c r="K21" s="99"/>
      <c r="L21" s="98">
        <f>SUM(M21:N21)</f>
        <v>0</v>
      </c>
      <c r="M21" s="91"/>
      <c r="N21" s="95"/>
      <c r="O21" s="93">
        <v>15</v>
      </c>
      <c r="P21" s="93"/>
      <c r="Q21" s="115">
        <v>15</v>
      </c>
      <c r="R21" s="115"/>
      <c r="S21" s="115"/>
      <c r="T21" s="115"/>
      <c r="U21" s="93">
        <f t="shared" ref="U21" si="7">SUM(W21+Y21)</f>
        <v>0</v>
      </c>
      <c r="V21" s="93">
        <f t="shared" ref="V21" si="8">SUM(X21+Z21)</f>
        <v>0</v>
      </c>
      <c r="W21" s="114"/>
      <c r="X21" s="114"/>
      <c r="Y21" s="115"/>
      <c r="Z21" s="116"/>
      <c r="AA21" s="117"/>
      <c r="AB21" s="115"/>
      <c r="AC21" s="115"/>
      <c r="AD21" s="115">
        <v>1</v>
      </c>
      <c r="AE21" s="115"/>
      <c r="AF21" s="115"/>
      <c r="AG21" s="115">
        <v>15</v>
      </c>
      <c r="AH21" s="115"/>
      <c r="AI21" s="115"/>
      <c r="AJ21" s="113"/>
      <c r="AK21" s="100"/>
      <c r="AL21" s="97">
        <f t="shared" ref="AL21" si="9">SUM(O21+U21)</f>
        <v>15</v>
      </c>
      <c r="AM21" s="101">
        <f t="shared" ref="AM21" si="10">SUM(AE21+AF21+AG21+AH21+AI21)</f>
        <v>15</v>
      </c>
      <c r="AN21" s="112">
        <f t="shared" ref="AN21" si="11">O21/I21</f>
        <v>1</v>
      </c>
      <c r="AO21" s="111">
        <f t="shared" ref="AO21" si="12">I21-O21</f>
        <v>0</v>
      </c>
    </row>
    <row r="22" spans="1:41" ht="51" x14ac:dyDescent="0.25">
      <c r="A22" s="92" t="s">
        <v>33</v>
      </c>
      <c r="B22" s="94" t="s">
        <v>53</v>
      </c>
      <c r="C22" s="107" t="s">
        <v>42</v>
      </c>
      <c r="D22" s="108" t="s">
        <v>15</v>
      </c>
      <c r="E22" s="102" t="s">
        <v>79</v>
      </c>
      <c r="F22" s="103" t="s">
        <v>80</v>
      </c>
      <c r="G22" s="108" t="s">
        <v>28</v>
      </c>
      <c r="H22" s="109" t="s">
        <v>29</v>
      </c>
      <c r="I22" s="96">
        <f t="shared" ref="I22:I31" si="13">SUM(J22:K22)</f>
        <v>25</v>
      </c>
      <c r="J22" s="97">
        <v>25</v>
      </c>
      <c r="K22" s="99"/>
      <c r="L22" s="98">
        <f t="shared" ref="L22:L31" si="14">SUM(M22:N22)</f>
        <v>0</v>
      </c>
      <c r="M22" s="91"/>
      <c r="N22" s="95"/>
      <c r="O22" s="93">
        <v>25</v>
      </c>
      <c r="P22" s="93">
        <v>18</v>
      </c>
      <c r="Q22" s="115">
        <v>25</v>
      </c>
      <c r="R22" s="115">
        <v>18</v>
      </c>
      <c r="S22" s="115"/>
      <c r="T22" s="115"/>
      <c r="U22" s="93">
        <f t="shared" si="5"/>
        <v>0</v>
      </c>
      <c r="V22" s="93">
        <f t="shared" si="5"/>
        <v>0</v>
      </c>
      <c r="W22" s="114"/>
      <c r="X22" s="114"/>
      <c r="Y22" s="115"/>
      <c r="Z22" s="116"/>
      <c r="AA22" s="117"/>
      <c r="AB22" s="115"/>
      <c r="AC22" s="115"/>
      <c r="AD22" s="115">
        <v>1</v>
      </c>
      <c r="AE22" s="115"/>
      <c r="AF22" s="115"/>
      <c r="AG22" s="115">
        <v>25</v>
      </c>
      <c r="AH22" s="115"/>
      <c r="AI22" s="115"/>
      <c r="AJ22" s="113"/>
      <c r="AK22" s="100"/>
      <c r="AL22" s="97">
        <f t="shared" si="1"/>
        <v>25</v>
      </c>
      <c r="AM22" s="101">
        <f t="shared" si="2"/>
        <v>25</v>
      </c>
      <c r="AN22" s="112">
        <f t="shared" si="6"/>
        <v>1</v>
      </c>
      <c r="AO22" s="111">
        <f t="shared" si="3"/>
        <v>0</v>
      </c>
    </row>
    <row r="23" spans="1:41" ht="51" x14ac:dyDescent="0.25">
      <c r="A23" s="92" t="s">
        <v>33</v>
      </c>
      <c r="B23" s="94" t="s">
        <v>53</v>
      </c>
      <c r="C23" s="107" t="s">
        <v>42</v>
      </c>
      <c r="D23" s="108" t="s">
        <v>18</v>
      </c>
      <c r="E23" s="102" t="s">
        <v>79</v>
      </c>
      <c r="F23" s="103" t="s">
        <v>80</v>
      </c>
      <c r="G23" s="108" t="s">
        <v>28</v>
      </c>
      <c r="H23" s="109" t="s">
        <v>29</v>
      </c>
      <c r="I23" s="96">
        <f t="shared" si="13"/>
        <v>15</v>
      </c>
      <c r="J23" s="97"/>
      <c r="K23" s="99">
        <v>15</v>
      </c>
      <c r="L23" s="98">
        <f t="shared" si="14"/>
        <v>10</v>
      </c>
      <c r="M23" s="91"/>
      <c r="N23" s="95">
        <v>10</v>
      </c>
      <c r="O23" s="93">
        <v>15</v>
      </c>
      <c r="P23" s="93">
        <f t="shared" ref="O23:P31" si="15">SUM(R23+T23)</f>
        <v>0</v>
      </c>
      <c r="Q23" s="115"/>
      <c r="R23" s="115"/>
      <c r="S23" s="115">
        <v>15</v>
      </c>
      <c r="T23" s="115">
        <v>0</v>
      </c>
      <c r="U23" s="93">
        <v>10</v>
      </c>
      <c r="V23" s="93">
        <f t="shared" si="5"/>
        <v>0</v>
      </c>
      <c r="W23" s="114"/>
      <c r="X23" s="114"/>
      <c r="Y23" s="115">
        <v>10</v>
      </c>
      <c r="Z23" s="116">
        <v>0</v>
      </c>
      <c r="AA23" s="117"/>
      <c r="AB23" s="115"/>
      <c r="AC23" s="115"/>
      <c r="AD23" s="115"/>
      <c r="AE23" s="115"/>
      <c r="AF23" s="115"/>
      <c r="AG23" s="115">
        <v>25</v>
      </c>
      <c r="AH23" s="115"/>
      <c r="AI23" s="115"/>
      <c r="AJ23" s="113"/>
      <c r="AK23" s="100"/>
      <c r="AL23" s="97">
        <f t="shared" si="1"/>
        <v>25</v>
      </c>
      <c r="AM23" s="101">
        <f t="shared" si="2"/>
        <v>25</v>
      </c>
      <c r="AN23" s="112">
        <f t="shared" si="6"/>
        <v>1</v>
      </c>
      <c r="AO23" s="111">
        <f t="shared" si="3"/>
        <v>0</v>
      </c>
    </row>
    <row r="24" spans="1:41" ht="35.25" customHeight="1" x14ac:dyDescent="0.25">
      <c r="A24" s="92" t="s">
        <v>33</v>
      </c>
      <c r="B24" s="94" t="s">
        <v>53</v>
      </c>
      <c r="C24" s="107" t="s">
        <v>42</v>
      </c>
      <c r="D24" s="108" t="s">
        <v>18</v>
      </c>
      <c r="E24" s="102" t="s">
        <v>81</v>
      </c>
      <c r="F24" s="103" t="s">
        <v>82</v>
      </c>
      <c r="G24" s="108" t="s">
        <v>26</v>
      </c>
      <c r="H24" s="109" t="s">
        <v>27</v>
      </c>
      <c r="I24" s="96">
        <f t="shared" si="13"/>
        <v>0</v>
      </c>
      <c r="J24" s="97"/>
      <c r="K24" s="99"/>
      <c r="L24" s="98">
        <f t="shared" si="14"/>
        <v>25</v>
      </c>
      <c r="M24" s="91"/>
      <c r="N24" s="95">
        <v>25</v>
      </c>
      <c r="O24" s="93">
        <f t="shared" si="15"/>
        <v>0</v>
      </c>
      <c r="P24" s="93">
        <f t="shared" si="15"/>
        <v>0</v>
      </c>
      <c r="Q24" s="115"/>
      <c r="R24" s="115"/>
      <c r="S24" s="115"/>
      <c r="T24" s="115"/>
      <c r="U24" s="93">
        <v>9</v>
      </c>
      <c r="V24" s="93">
        <f t="shared" si="5"/>
        <v>0</v>
      </c>
      <c r="W24" s="114"/>
      <c r="X24" s="114"/>
      <c r="Y24" s="115">
        <v>9</v>
      </c>
      <c r="Z24" s="116">
        <v>0</v>
      </c>
      <c r="AA24" s="117"/>
      <c r="AB24" s="115"/>
      <c r="AC24" s="115"/>
      <c r="AD24" s="115"/>
      <c r="AE24" s="115"/>
      <c r="AF24" s="115"/>
      <c r="AG24" s="115">
        <v>9</v>
      </c>
      <c r="AH24" s="115"/>
      <c r="AI24" s="115"/>
      <c r="AJ24" s="113"/>
      <c r="AK24" s="100"/>
      <c r="AL24" s="97">
        <f t="shared" si="1"/>
        <v>9</v>
      </c>
      <c r="AM24" s="101">
        <f t="shared" si="2"/>
        <v>9</v>
      </c>
      <c r="AN24" s="112" t="e">
        <f>O24/I24</f>
        <v>#DIV/0!</v>
      </c>
      <c r="AO24" s="111">
        <f t="shared" si="3"/>
        <v>0</v>
      </c>
    </row>
    <row r="25" spans="1:41" ht="43.5" customHeight="1" x14ac:dyDescent="0.25">
      <c r="A25" s="92" t="s">
        <v>33</v>
      </c>
      <c r="B25" s="94" t="s">
        <v>53</v>
      </c>
      <c r="C25" s="107" t="s">
        <v>42</v>
      </c>
      <c r="D25" s="108" t="s">
        <v>15</v>
      </c>
      <c r="E25" s="102" t="s">
        <v>87</v>
      </c>
      <c r="F25" s="103" t="s">
        <v>88</v>
      </c>
      <c r="G25" s="108" t="s">
        <v>22</v>
      </c>
      <c r="H25" s="109" t="s">
        <v>23</v>
      </c>
      <c r="I25" s="96">
        <f t="shared" si="13"/>
        <v>25</v>
      </c>
      <c r="J25" s="97">
        <v>25</v>
      </c>
      <c r="K25" s="99"/>
      <c r="L25" s="98">
        <f t="shared" si="14"/>
        <v>0</v>
      </c>
      <c r="M25" s="91"/>
      <c r="N25" s="95"/>
      <c r="O25" s="93">
        <v>25</v>
      </c>
      <c r="P25" s="93">
        <v>17</v>
      </c>
      <c r="Q25" s="115">
        <v>25</v>
      </c>
      <c r="R25" s="115">
        <v>17</v>
      </c>
      <c r="S25" s="115"/>
      <c r="T25" s="115"/>
      <c r="U25" s="93">
        <f t="shared" si="5"/>
        <v>0</v>
      </c>
      <c r="V25" s="93">
        <f t="shared" si="5"/>
        <v>0</v>
      </c>
      <c r="W25" s="114"/>
      <c r="X25" s="114"/>
      <c r="Y25" s="115"/>
      <c r="Z25" s="116"/>
      <c r="AA25" s="117"/>
      <c r="AB25" s="115">
        <v>2</v>
      </c>
      <c r="AC25" s="115"/>
      <c r="AD25" s="115">
        <v>2</v>
      </c>
      <c r="AE25" s="115"/>
      <c r="AF25" s="115"/>
      <c r="AG25" s="115">
        <v>25</v>
      </c>
      <c r="AH25" s="115"/>
      <c r="AI25" s="115"/>
      <c r="AJ25" s="113"/>
      <c r="AK25" s="100"/>
      <c r="AL25" s="97">
        <f t="shared" si="1"/>
        <v>25</v>
      </c>
      <c r="AM25" s="101">
        <f t="shared" si="2"/>
        <v>25</v>
      </c>
      <c r="AN25" s="112">
        <f t="shared" si="6"/>
        <v>1</v>
      </c>
      <c r="AO25" s="111">
        <f t="shared" si="3"/>
        <v>0</v>
      </c>
    </row>
    <row r="26" spans="1:41" ht="37.5" customHeight="1" x14ac:dyDescent="0.25">
      <c r="A26" s="92" t="s">
        <v>33</v>
      </c>
      <c r="B26" s="94" t="s">
        <v>53</v>
      </c>
      <c r="C26" s="107" t="s">
        <v>42</v>
      </c>
      <c r="D26" s="108" t="s">
        <v>18</v>
      </c>
      <c r="E26" s="102" t="s">
        <v>87</v>
      </c>
      <c r="F26" s="103" t="s">
        <v>88</v>
      </c>
      <c r="G26" s="108" t="s">
        <v>22</v>
      </c>
      <c r="H26" s="109" t="s">
        <v>23</v>
      </c>
      <c r="I26" s="96">
        <f t="shared" si="13"/>
        <v>15</v>
      </c>
      <c r="J26" s="97"/>
      <c r="K26" s="99">
        <v>15</v>
      </c>
      <c r="L26" s="98">
        <f t="shared" si="14"/>
        <v>10</v>
      </c>
      <c r="M26" s="91"/>
      <c r="N26" s="95">
        <v>10</v>
      </c>
      <c r="O26" s="93">
        <v>15</v>
      </c>
      <c r="P26" s="93">
        <v>1</v>
      </c>
      <c r="Q26" s="115"/>
      <c r="R26" s="115"/>
      <c r="S26" s="115">
        <v>15</v>
      </c>
      <c r="T26" s="115">
        <v>1</v>
      </c>
      <c r="U26" s="93">
        <v>10</v>
      </c>
      <c r="V26" s="93">
        <f t="shared" si="5"/>
        <v>0</v>
      </c>
      <c r="W26" s="114"/>
      <c r="X26" s="114"/>
      <c r="Y26" s="115">
        <v>10</v>
      </c>
      <c r="Z26" s="116">
        <v>0</v>
      </c>
      <c r="AA26" s="117"/>
      <c r="AB26" s="115"/>
      <c r="AC26" s="115"/>
      <c r="AD26" s="115"/>
      <c r="AE26" s="115"/>
      <c r="AF26" s="115"/>
      <c r="AG26" s="115">
        <v>25</v>
      </c>
      <c r="AH26" s="115"/>
      <c r="AI26" s="115"/>
      <c r="AJ26" s="113"/>
      <c r="AK26" s="100"/>
      <c r="AL26" s="97">
        <f t="shared" si="1"/>
        <v>25</v>
      </c>
      <c r="AM26" s="101">
        <f t="shared" si="2"/>
        <v>25</v>
      </c>
      <c r="AN26" s="112">
        <f t="shared" si="6"/>
        <v>1</v>
      </c>
      <c r="AO26" s="111">
        <f t="shared" si="3"/>
        <v>0</v>
      </c>
    </row>
    <row r="27" spans="1:41" ht="25.5" x14ac:dyDescent="0.25">
      <c r="A27" s="92" t="s">
        <v>33</v>
      </c>
      <c r="B27" s="94" t="s">
        <v>53</v>
      </c>
      <c r="C27" s="107" t="s">
        <v>42</v>
      </c>
      <c r="D27" s="108" t="s">
        <v>18</v>
      </c>
      <c r="E27" s="102" t="s">
        <v>89</v>
      </c>
      <c r="F27" s="103" t="s">
        <v>90</v>
      </c>
      <c r="G27" s="108" t="s">
        <v>19</v>
      </c>
      <c r="H27" s="109" t="s">
        <v>21</v>
      </c>
      <c r="I27" s="96">
        <f t="shared" si="13"/>
        <v>0</v>
      </c>
      <c r="J27" s="97"/>
      <c r="K27" s="99"/>
      <c r="L27" s="98">
        <f t="shared" si="14"/>
        <v>25</v>
      </c>
      <c r="M27" s="91"/>
      <c r="N27" s="95">
        <v>25</v>
      </c>
      <c r="O27" s="93">
        <v>0</v>
      </c>
      <c r="P27" s="93">
        <v>0</v>
      </c>
      <c r="Q27" s="115"/>
      <c r="R27" s="115"/>
      <c r="S27" s="115"/>
      <c r="T27" s="115"/>
      <c r="U27" s="93">
        <v>20</v>
      </c>
      <c r="V27" s="93">
        <v>3</v>
      </c>
      <c r="W27" s="114"/>
      <c r="X27" s="114"/>
      <c r="Y27" s="115">
        <v>20</v>
      </c>
      <c r="Z27" s="116">
        <v>3</v>
      </c>
      <c r="AA27" s="117"/>
      <c r="AB27" s="115"/>
      <c r="AC27" s="115"/>
      <c r="AD27" s="115"/>
      <c r="AE27" s="115"/>
      <c r="AF27" s="115"/>
      <c r="AG27" s="115">
        <v>19</v>
      </c>
      <c r="AH27" s="115"/>
      <c r="AI27" s="115">
        <v>1</v>
      </c>
      <c r="AJ27" s="113"/>
      <c r="AK27" s="100"/>
      <c r="AL27" s="97">
        <f t="shared" si="1"/>
        <v>20</v>
      </c>
      <c r="AM27" s="101">
        <f t="shared" si="2"/>
        <v>20</v>
      </c>
      <c r="AN27" s="112" t="e">
        <f t="shared" si="6"/>
        <v>#DIV/0!</v>
      </c>
      <c r="AO27" s="111">
        <f t="shared" si="3"/>
        <v>0</v>
      </c>
    </row>
    <row r="28" spans="1:41" ht="25.5" x14ac:dyDescent="0.25">
      <c r="A28" s="92" t="s">
        <v>33</v>
      </c>
      <c r="B28" s="94" t="s">
        <v>53</v>
      </c>
      <c r="C28" s="107" t="s">
        <v>42</v>
      </c>
      <c r="D28" s="108" t="s">
        <v>15</v>
      </c>
      <c r="E28" s="105" t="s">
        <v>91</v>
      </c>
      <c r="F28" s="106" t="s">
        <v>92</v>
      </c>
      <c r="G28" s="108" t="s">
        <v>24</v>
      </c>
      <c r="H28" s="109" t="s">
        <v>25</v>
      </c>
      <c r="I28" s="96">
        <f t="shared" si="13"/>
        <v>25</v>
      </c>
      <c r="J28" s="97">
        <v>25</v>
      </c>
      <c r="K28" s="99"/>
      <c r="L28" s="98">
        <f t="shared" si="14"/>
        <v>0</v>
      </c>
      <c r="M28" s="91"/>
      <c r="N28" s="95"/>
      <c r="O28" s="93">
        <v>25</v>
      </c>
      <c r="P28" s="93">
        <v>10</v>
      </c>
      <c r="Q28" s="115">
        <v>25</v>
      </c>
      <c r="R28" s="115">
        <v>10</v>
      </c>
      <c r="S28" s="115"/>
      <c r="T28" s="115"/>
      <c r="U28" s="93">
        <f t="shared" si="5"/>
        <v>0</v>
      </c>
      <c r="V28" s="93">
        <f t="shared" si="5"/>
        <v>0</v>
      </c>
      <c r="W28" s="114"/>
      <c r="X28" s="114"/>
      <c r="Y28" s="115"/>
      <c r="Z28" s="116"/>
      <c r="AA28" s="117"/>
      <c r="AB28" s="115">
        <v>2</v>
      </c>
      <c r="AC28" s="115"/>
      <c r="AD28" s="115">
        <v>2</v>
      </c>
      <c r="AE28" s="115"/>
      <c r="AF28" s="115"/>
      <c r="AG28" s="115">
        <v>25</v>
      </c>
      <c r="AH28" s="115"/>
      <c r="AI28" s="115"/>
      <c r="AJ28" s="113"/>
      <c r="AK28" s="100"/>
      <c r="AL28" s="97">
        <f t="shared" si="1"/>
        <v>25</v>
      </c>
      <c r="AM28" s="101">
        <f t="shared" si="2"/>
        <v>25</v>
      </c>
      <c r="AN28" s="112">
        <f t="shared" si="6"/>
        <v>1</v>
      </c>
      <c r="AO28" s="111">
        <f t="shared" si="3"/>
        <v>0</v>
      </c>
    </row>
    <row r="29" spans="1:41" ht="25.5" x14ac:dyDescent="0.25">
      <c r="A29" s="92" t="s">
        <v>33</v>
      </c>
      <c r="B29" s="94" t="s">
        <v>53</v>
      </c>
      <c r="C29" s="107" t="s">
        <v>42</v>
      </c>
      <c r="D29" s="108" t="s">
        <v>18</v>
      </c>
      <c r="E29" s="105" t="s">
        <v>91</v>
      </c>
      <c r="F29" s="106" t="s">
        <v>92</v>
      </c>
      <c r="G29" s="108" t="s">
        <v>24</v>
      </c>
      <c r="H29" s="109" t="s">
        <v>25</v>
      </c>
      <c r="I29" s="96">
        <f t="shared" si="13"/>
        <v>15</v>
      </c>
      <c r="J29" s="97"/>
      <c r="K29" s="99">
        <v>15</v>
      </c>
      <c r="L29" s="98">
        <f t="shared" si="14"/>
        <v>10</v>
      </c>
      <c r="M29" s="91"/>
      <c r="N29" s="95">
        <v>10</v>
      </c>
      <c r="O29" s="93">
        <v>15</v>
      </c>
      <c r="P29" s="93">
        <v>2</v>
      </c>
      <c r="Q29" s="115">
        <v>15</v>
      </c>
      <c r="R29" s="115">
        <v>2</v>
      </c>
      <c r="S29" s="115"/>
      <c r="T29" s="115"/>
      <c r="U29" s="93">
        <v>10</v>
      </c>
      <c r="V29" s="93">
        <v>0</v>
      </c>
      <c r="W29" s="114"/>
      <c r="X29" s="114"/>
      <c r="Y29" s="115"/>
      <c r="Z29" s="116"/>
      <c r="AA29" s="117"/>
      <c r="AB29" s="115"/>
      <c r="AC29" s="115"/>
      <c r="AD29" s="115"/>
      <c r="AE29" s="115"/>
      <c r="AF29" s="115"/>
      <c r="AG29" s="115">
        <v>25</v>
      </c>
      <c r="AH29" s="115"/>
      <c r="AI29" s="115"/>
      <c r="AJ29" s="113"/>
      <c r="AK29" s="100"/>
      <c r="AL29" s="97">
        <f t="shared" si="1"/>
        <v>25</v>
      </c>
      <c r="AM29" s="101">
        <f t="shared" si="2"/>
        <v>25</v>
      </c>
      <c r="AN29" s="112">
        <f t="shared" si="6"/>
        <v>1</v>
      </c>
      <c r="AO29" s="111">
        <f t="shared" si="3"/>
        <v>0</v>
      </c>
    </row>
    <row r="30" spans="1:41" ht="25.5" x14ac:dyDescent="0.25">
      <c r="A30" s="92" t="s">
        <v>33</v>
      </c>
      <c r="B30" s="94" t="s">
        <v>53</v>
      </c>
      <c r="C30" s="107" t="s">
        <v>42</v>
      </c>
      <c r="D30" s="108" t="s">
        <v>15</v>
      </c>
      <c r="E30" s="105" t="s">
        <v>91</v>
      </c>
      <c r="F30" s="106" t="s">
        <v>92</v>
      </c>
      <c r="G30" s="108" t="s">
        <v>30</v>
      </c>
      <c r="H30" s="109" t="s">
        <v>31</v>
      </c>
      <c r="I30" s="96">
        <f t="shared" si="13"/>
        <v>25</v>
      </c>
      <c r="J30" s="97">
        <v>25</v>
      </c>
      <c r="K30" s="99"/>
      <c r="L30" s="98">
        <f t="shared" si="14"/>
        <v>0</v>
      </c>
      <c r="M30" s="91"/>
      <c r="N30" s="95"/>
      <c r="O30" s="93">
        <v>25</v>
      </c>
      <c r="P30" s="93">
        <v>17</v>
      </c>
      <c r="Q30" s="115">
        <v>25</v>
      </c>
      <c r="R30" s="115">
        <v>17</v>
      </c>
      <c r="S30" s="115"/>
      <c r="T30" s="115"/>
      <c r="U30" s="93">
        <f t="shared" si="5"/>
        <v>0</v>
      </c>
      <c r="V30" s="93">
        <f t="shared" si="5"/>
        <v>0</v>
      </c>
      <c r="W30" s="114"/>
      <c r="X30" s="114"/>
      <c r="Y30" s="115"/>
      <c r="Z30" s="116"/>
      <c r="AA30" s="117"/>
      <c r="AB30" s="115">
        <v>1</v>
      </c>
      <c r="AC30" s="115"/>
      <c r="AD30" s="115">
        <v>2</v>
      </c>
      <c r="AE30" s="115"/>
      <c r="AF30" s="115"/>
      <c r="AG30" s="115">
        <v>24</v>
      </c>
      <c r="AH30" s="115">
        <v>1</v>
      </c>
      <c r="AI30" s="115"/>
      <c r="AJ30" s="113"/>
      <c r="AK30" s="100"/>
      <c r="AL30" s="97">
        <f t="shared" si="1"/>
        <v>25</v>
      </c>
      <c r="AM30" s="101">
        <f t="shared" si="2"/>
        <v>25</v>
      </c>
      <c r="AN30" s="112">
        <f t="shared" si="6"/>
        <v>1</v>
      </c>
      <c r="AO30" s="111">
        <f t="shared" si="3"/>
        <v>0</v>
      </c>
    </row>
    <row r="31" spans="1:41" ht="25.5" x14ac:dyDescent="0.25">
      <c r="A31" s="92" t="s">
        <v>33</v>
      </c>
      <c r="B31" s="94" t="s">
        <v>53</v>
      </c>
      <c r="C31" s="107" t="s">
        <v>42</v>
      </c>
      <c r="D31" s="108" t="s">
        <v>18</v>
      </c>
      <c r="E31" s="105" t="s">
        <v>91</v>
      </c>
      <c r="F31" s="106" t="s">
        <v>92</v>
      </c>
      <c r="G31" s="108" t="s">
        <v>30</v>
      </c>
      <c r="H31" s="109" t="s">
        <v>31</v>
      </c>
      <c r="I31" s="96">
        <f t="shared" si="13"/>
        <v>0</v>
      </c>
      <c r="J31" s="97"/>
      <c r="K31" s="99"/>
      <c r="L31" s="98">
        <f t="shared" si="14"/>
        <v>25</v>
      </c>
      <c r="M31" s="91"/>
      <c r="N31" s="95">
        <v>25</v>
      </c>
      <c r="O31" s="93">
        <f t="shared" si="15"/>
        <v>0</v>
      </c>
      <c r="P31" s="93">
        <f t="shared" si="15"/>
        <v>0</v>
      </c>
      <c r="Q31" s="115"/>
      <c r="R31" s="115"/>
      <c r="S31" s="115"/>
      <c r="T31" s="115"/>
      <c r="U31" s="93">
        <v>4</v>
      </c>
      <c r="V31" s="93">
        <f t="shared" si="5"/>
        <v>0</v>
      </c>
      <c r="W31" s="114"/>
      <c r="X31" s="114"/>
      <c r="Y31" s="115">
        <v>4</v>
      </c>
      <c r="Z31" s="116">
        <v>0</v>
      </c>
      <c r="AA31" s="117"/>
      <c r="AB31" s="115"/>
      <c r="AC31" s="115"/>
      <c r="AD31" s="115"/>
      <c r="AE31" s="115"/>
      <c r="AF31" s="115"/>
      <c r="AG31" s="115">
        <v>4</v>
      </c>
      <c r="AH31" s="115"/>
      <c r="AI31" s="115"/>
      <c r="AJ31" s="113"/>
      <c r="AK31" s="100"/>
      <c r="AL31" s="97">
        <f t="shared" si="1"/>
        <v>4</v>
      </c>
      <c r="AM31" s="101">
        <f t="shared" si="2"/>
        <v>4</v>
      </c>
      <c r="AN31" s="112" t="e">
        <f t="shared" si="6"/>
        <v>#DIV/0!</v>
      </c>
      <c r="AO31" s="111">
        <f t="shared" si="3"/>
        <v>0</v>
      </c>
    </row>
    <row r="32" spans="1:41" ht="11.25" customHeight="1" x14ac:dyDescent="0.25">
      <c r="H32" s="29"/>
    </row>
    <row r="33" spans="1:53" s="1" customFormat="1" x14ac:dyDescent="0.25">
      <c r="A33" s="7"/>
      <c r="B33" s="70"/>
      <c r="C33" s="66"/>
      <c r="D33" s="67"/>
      <c r="E33" s="67"/>
      <c r="F33" s="67"/>
      <c r="G33" s="68"/>
      <c r="H33" s="69"/>
      <c r="I33" s="72"/>
      <c r="J33" s="73"/>
      <c r="K33" s="78"/>
      <c r="L33" s="74"/>
      <c r="M33" s="56"/>
      <c r="N33" s="56"/>
      <c r="O33" s="71"/>
      <c r="P33" s="54"/>
      <c r="Q33" s="54"/>
      <c r="R33" s="54"/>
      <c r="S33" s="54"/>
      <c r="T33" s="51"/>
      <c r="U33" s="71"/>
      <c r="V33" s="71"/>
      <c r="W33" s="71"/>
      <c r="X33" s="71"/>
      <c r="Y33" s="54"/>
      <c r="Z33" s="54"/>
      <c r="AA33" s="55"/>
      <c r="AB33" s="51"/>
      <c r="AC33" s="51"/>
      <c r="AD33" s="51"/>
      <c r="AE33" s="51"/>
      <c r="AF33" s="51"/>
      <c r="AG33" s="51"/>
      <c r="AH33" s="51"/>
      <c r="AI33" s="51"/>
      <c r="AJ33" s="51"/>
      <c r="AK33" s="26"/>
    </row>
    <row r="34" spans="1:53" s="1" customFormat="1" ht="15" x14ac:dyDescent="0.25">
      <c r="A34" s="27"/>
      <c r="B34" s="27"/>
      <c r="C34" s="27"/>
      <c r="D34" s="27"/>
      <c r="E34" s="27"/>
      <c r="F34" s="27"/>
      <c r="G34" s="28"/>
      <c r="H34" s="29"/>
      <c r="I34" s="30"/>
      <c r="J34" s="30"/>
      <c r="K34" s="79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52"/>
      <c r="AB34" s="30"/>
      <c r="AC34" s="30"/>
      <c r="AD34" s="30"/>
      <c r="AE34" s="30"/>
      <c r="AF34" s="30"/>
      <c r="AG34" s="30"/>
      <c r="AH34" s="30"/>
      <c r="AI34" s="30"/>
      <c r="AJ34" s="30"/>
      <c r="AK34" s="26"/>
    </row>
    <row r="35" spans="1:53" s="1" customFormat="1" x14ac:dyDescent="0.25">
      <c r="A35" s="27"/>
      <c r="B35" s="27"/>
      <c r="C35" s="27"/>
      <c r="D35" s="27"/>
      <c r="E35" s="27"/>
      <c r="F35" s="27"/>
      <c r="G35" s="28"/>
      <c r="H35" s="29"/>
      <c r="I35" s="24"/>
      <c r="J35" s="52"/>
      <c r="K35" s="77"/>
      <c r="L35" s="24"/>
      <c r="M35" s="52"/>
      <c r="N35" s="52"/>
      <c r="O35" s="24"/>
      <c r="P35" s="52"/>
      <c r="Q35" s="52"/>
      <c r="R35" s="52"/>
      <c r="S35" s="52"/>
      <c r="T35" s="52"/>
      <c r="U35" s="24"/>
      <c r="V35" s="24"/>
      <c r="W35" s="24"/>
      <c r="X35" s="24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26"/>
    </row>
    <row r="37" spans="1:53" x14ac:dyDescent="0.25">
      <c r="Z37" s="55"/>
      <c r="AA37" s="55"/>
      <c r="AB37" s="55"/>
      <c r="AC37" s="55"/>
      <c r="AD37" s="55"/>
    </row>
    <row r="38" spans="1:53" x14ac:dyDescent="0.25">
      <c r="Z38" s="55"/>
      <c r="AA38" s="55"/>
      <c r="AB38" s="55"/>
      <c r="AC38" s="55"/>
      <c r="AD38" s="55"/>
    </row>
    <row r="39" spans="1:53" ht="15" x14ac:dyDescent="0.25">
      <c r="A39" s="34"/>
      <c r="B39" s="34"/>
      <c r="C39" s="35"/>
      <c r="D39" s="35"/>
      <c r="E39" s="35"/>
      <c r="F39" s="35"/>
      <c r="G39" s="36"/>
      <c r="H39" s="29"/>
      <c r="I39" s="111"/>
      <c r="J39" s="111"/>
      <c r="K39" s="80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84"/>
      <c r="AA39" s="84"/>
      <c r="AB39" s="84"/>
      <c r="AC39" s="84"/>
      <c r="AD39" s="84"/>
      <c r="AE39" s="111"/>
      <c r="AF39" s="111"/>
      <c r="AG39" s="111"/>
      <c r="AH39" s="111"/>
      <c r="AI39" s="111"/>
      <c r="AJ39" s="111"/>
      <c r="AK39" s="89"/>
    </row>
    <row r="40" spans="1:53" x14ac:dyDescent="0.25">
      <c r="Z40" s="55"/>
      <c r="AA40" s="55"/>
      <c r="AB40" s="55"/>
      <c r="AC40" s="55"/>
      <c r="AD40" s="55"/>
    </row>
    <row r="41" spans="1:53" x14ac:dyDescent="0.25">
      <c r="Z41" s="55"/>
      <c r="AA41" s="55"/>
      <c r="AB41" s="55"/>
      <c r="AC41" s="55"/>
      <c r="AD41" s="55"/>
    </row>
    <row r="42" spans="1:53" x14ac:dyDescent="0.25">
      <c r="Z42" s="55"/>
      <c r="AA42" s="55"/>
      <c r="AB42" s="55"/>
      <c r="AC42" s="55"/>
      <c r="AD42" s="55"/>
    </row>
    <row r="43" spans="1:53" s="52" customFormat="1" x14ac:dyDescent="0.25">
      <c r="A43" s="31"/>
      <c r="B43" s="31"/>
      <c r="C43" s="31"/>
      <c r="D43" s="31"/>
      <c r="E43" s="31"/>
      <c r="F43" s="31"/>
      <c r="G43" s="32"/>
      <c r="H43" s="33"/>
      <c r="I43" s="24"/>
      <c r="K43" s="77"/>
      <c r="L43" s="24"/>
      <c r="O43" s="24"/>
      <c r="U43" s="24"/>
      <c r="V43" s="24"/>
      <c r="W43" s="24"/>
      <c r="X43" s="24"/>
      <c r="Z43" s="55"/>
      <c r="AA43" s="55"/>
      <c r="AB43" s="55"/>
      <c r="AC43" s="55"/>
      <c r="AD43" s="55"/>
      <c r="AK43" s="53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</row>
  </sheetData>
  <sheetProtection formatColumns="0"/>
  <autoFilter ref="A14:BA32"/>
  <mergeCells count="52">
    <mergeCell ref="AO9:AO14"/>
    <mergeCell ref="I10:K13"/>
    <mergeCell ref="L10:N13"/>
    <mergeCell ref="O10:T11"/>
    <mergeCell ref="U10:Z11"/>
    <mergeCell ref="AA10:AI10"/>
    <mergeCell ref="AJ10:AJ14"/>
    <mergeCell ref="AA11:AA14"/>
    <mergeCell ref="AL9:AL14"/>
    <mergeCell ref="AI11:AI14"/>
    <mergeCell ref="O12:P12"/>
    <mergeCell ref="Q12:R12"/>
    <mergeCell ref="S12:T12"/>
    <mergeCell ref="U12:V12"/>
    <mergeCell ref="W12:X12"/>
    <mergeCell ref="Y12:Z12"/>
    <mergeCell ref="F9:F14"/>
    <mergeCell ref="G9:G14"/>
    <mergeCell ref="H9:H14"/>
    <mergeCell ref="I9:N9"/>
    <mergeCell ref="O9:AJ9"/>
    <mergeCell ref="Y13:Y14"/>
    <mergeCell ref="AH11:AH14"/>
    <mergeCell ref="O13:O14"/>
    <mergeCell ref="Q13:Q14"/>
    <mergeCell ref="S13:S14"/>
    <mergeCell ref="U13:U14"/>
    <mergeCell ref="W13:W14"/>
    <mergeCell ref="AC11:AC14"/>
    <mergeCell ref="AD11:AD14"/>
    <mergeCell ref="AE11:AG13"/>
    <mergeCell ref="AK9:AK14"/>
    <mergeCell ref="AB11:AB14"/>
    <mergeCell ref="A4:P4"/>
    <mergeCell ref="AC4:AJ4"/>
    <mergeCell ref="AL4:AW4"/>
    <mergeCell ref="AM9:AM14"/>
    <mergeCell ref="AN9:AN14"/>
    <mergeCell ref="A5:P5"/>
    <mergeCell ref="AL5:AW5"/>
    <mergeCell ref="C6:AH6"/>
    <mergeCell ref="A7:AJ7"/>
    <mergeCell ref="A9:A14"/>
    <mergeCell ref="B9:B14"/>
    <mergeCell ref="C9:C14"/>
    <mergeCell ref="D9:D14"/>
    <mergeCell ref="E9:E14"/>
    <mergeCell ref="A1:AJ1"/>
    <mergeCell ref="P2:AJ2"/>
    <mergeCell ref="A3:P3"/>
    <mergeCell ref="AC3:AJ3"/>
    <mergeCell ref="AL3:AW3"/>
  </mergeCells>
  <conditionalFormatting sqref="AZ9 AQ2:AS2 AV2:AY9 AO3:AS8 AP9:AU9">
    <cfRule type="cellIs" dxfId="1" priority="34" stopIfTrue="1" operator="equal">
      <formula>0</formula>
    </cfRule>
  </conditionalFormatting>
  <conditionalFormatting sqref="AK16">
    <cfRule type="cellIs" dxfId="0" priority="24" operator="notEqual">
      <formula>$AL$16</formula>
    </cfRule>
  </conditionalFormatting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прием</vt:lpstr>
      <vt:lpstr>прием!Область_печати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Юрьевна Майдурова</dc:creator>
  <cp:lastModifiedBy>АнисимоваАГ</cp:lastModifiedBy>
  <cp:lastPrinted>2016-08-23T05:08:51Z</cp:lastPrinted>
  <dcterms:created xsi:type="dcterms:W3CDTF">2014-08-25T03:03:42Z</dcterms:created>
  <dcterms:modified xsi:type="dcterms:W3CDTF">2017-02-16T08:49:11Z</dcterms:modified>
</cp:coreProperties>
</file>